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giovanny\Desktop\transparencia\Datos_abiertos\actual\Datos ejec presupuestaria\"/>
    </mc:Choice>
  </mc:AlternateContent>
  <bookViews>
    <workbookView xWindow="0" yWindow="0" windowWidth="28800" windowHeight="12300"/>
  </bookViews>
  <sheets>
    <sheet name="205" sheetId="12" r:id="rId1"/>
    <sheet name="prog" sheetId="20" state="hidden" r:id="rId2"/>
    <sheet name="consolidado " sheetId="23" state="hidden" r:id="rId3"/>
  </sheets>
  <definedNames>
    <definedName name="_xlnm._FilterDatabase" localSheetId="0" hidden="1">'205'!$C$1:$K$155</definedName>
    <definedName name="_xlnm._FilterDatabase" localSheetId="2" hidden="1">'consolidado '!$A$1:$H$1</definedName>
    <definedName name="_xlnm._FilterDatabase" localSheetId="1" hidden="1">prog!$A$9:$M$568</definedName>
  </definedNames>
  <calcPr calcId="162913"/>
</workbook>
</file>

<file path=xl/calcChain.xml><?xml version="1.0" encoding="utf-8"?>
<calcChain xmlns="http://schemas.openxmlformats.org/spreadsheetml/2006/main">
  <c r="J155" i="23" l="1"/>
  <c r="J156" i="23"/>
  <c r="J157" i="23"/>
  <c r="J158" i="23"/>
  <c r="J159" i="23"/>
  <c r="J160" i="23"/>
  <c r="J161" i="23"/>
  <c r="J163" i="23"/>
  <c r="J165" i="23"/>
  <c r="J166" i="23"/>
  <c r="J168" i="23"/>
  <c r="J169" i="23"/>
  <c r="J170" i="23"/>
  <c r="I157" i="23"/>
  <c r="I161" i="23"/>
  <c r="I165" i="23"/>
  <c r="I169" i="23"/>
  <c r="I170" i="23"/>
  <c r="J71" i="23"/>
  <c r="J72" i="23"/>
  <c r="J73" i="23"/>
  <c r="J74" i="23"/>
  <c r="J75" i="23"/>
  <c r="J76" i="23"/>
  <c r="J77" i="23"/>
  <c r="J78" i="23"/>
  <c r="I71" i="23"/>
  <c r="I74" i="23"/>
  <c r="I75" i="23"/>
  <c r="I76" i="23"/>
  <c r="I82" i="23"/>
  <c r="J41" i="23"/>
  <c r="J43" i="23"/>
  <c r="J44" i="23"/>
  <c r="J45" i="23"/>
  <c r="J46" i="23"/>
  <c r="J47" i="23"/>
  <c r="J48" i="23"/>
  <c r="J49" i="23"/>
  <c r="J51" i="23"/>
  <c r="J53" i="23"/>
  <c r="J54" i="23"/>
  <c r="J55" i="23"/>
  <c r="J56" i="23"/>
  <c r="J57" i="23"/>
  <c r="J58" i="23"/>
  <c r="J59" i="23"/>
  <c r="J61" i="23"/>
  <c r="J63" i="23"/>
  <c r="J64" i="23"/>
  <c r="I41" i="23"/>
  <c r="I46" i="23"/>
  <c r="I47" i="23"/>
  <c r="I49" i="23"/>
  <c r="I53" i="23"/>
  <c r="I54" i="23"/>
  <c r="I55" i="23"/>
  <c r="I57" i="23"/>
  <c r="I61" i="23"/>
  <c r="I63" i="23"/>
  <c r="J21" i="23"/>
  <c r="J23" i="23"/>
  <c r="J24" i="23"/>
  <c r="J25" i="23"/>
  <c r="J26" i="23"/>
  <c r="J27" i="23"/>
  <c r="J28" i="23"/>
  <c r="J29" i="23"/>
  <c r="J31" i="23"/>
  <c r="J33" i="23"/>
  <c r="J34" i="23"/>
  <c r="J35" i="23"/>
  <c r="I21" i="23"/>
  <c r="I24" i="23"/>
  <c r="I25" i="23"/>
  <c r="I26" i="23"/>
  <c r="I28" i="23"/>
  <c r="I33" i="23"/>
  <c r="J172" i="23"/>
  <c r="H172" i="23"/>
  <c r="I172" i="23"/>
  <c r="J171" i="23"/>
  <c r="H171" i="23"/>
  <c r="I171" i="23"/>
  <c r="H170" i="23"/>
  <c r="H169" i="23"/>
  <c r="H168" i="23"/>
  <c r="I168" i="23"/>
  <c r="G166" i="23"/>
  <c r="F166" i="23"/>
  <c r="E166" i="23"/>
  <c r="D166" i="23"/>
  <c r="C166" i="23"/>
  <c r="B166" i="23"/>
  <c r="H165" i="23"/>
  <c r="H166" i="23"/>
  <c r="I166" i="23"/>
  <c r="G164" i="23"/>
  <c r="F164" i="23"/>
  <c r="J164" i="23"/>
  <c r="E164" i="23"/>
  <c r="D164" i="23"/>
  <c r="C164" i="23"/>
  <c r="B164" i="23"/>
  <c r="H163" i="23"/>
  <c r="I163" i="23"/>
  <c r="H164" i="23"/>
  <c r="I164" i="23"/>
  <c r="G162" i="23"/>
  <c r="F162" i="23"/>
  <c r="E162" i="23"/>
  <c r="D162" i="23"/>
  <c r="C162" i="23"/>
  <c r="B162" i="23"/>
  <c r="J162" i="23"/>
  <c r="H161" i="23"/>
  <c r="H160" i="23"/>
  <c r="I160" i="23"/>
  <c r="H159" i="23"/>
  <c r="I159" i="23"/>
  <c r="H158" i="23"/>
  <c r="I158" i="23"/>
  <c r="H157" i="23"/>
  <c r="H156" i="23"/>
  <c r="I156" i="23"/>
  <c r="H155" i="23"/>
  <c r="I155" i="23"/>
  <c r="G154" i="23"/>
  <c r="F154" i="23"/>
  <c r="E154" i="23"/>
  <c r="D154" i="23"/>
  <c r="C154" i="23"/>
  <c r="C167" i="23"/>
  <c r="B154" i="23"/>
  <c r="J154" i="23"/>
  <c r="J153" i="23"/>
  <c r="H153" i="23"/>
  <c r="I153" i="23"/>
  <c r="J152" i="23"/>
  <c r="H152" i="23"/>
  <c r="I152" i="23"/>
  <c r="J151" i="23"/>
  <c r="H151" i="23"/>
  <c r="I151" i="23"/>
  <c r="J150" i="23"/>
  <c r="H150" i="23"/>
  <c r="I150" i="23"/>
  <c r="J149" i="23"/>
  <c r="H149" i="23"/>
  <c r="I149" i="23"/>
  <c r="J148" i="23"/>
  <c r="H148" i="23"/>
  <c r="I148" i="23"/>
  <c r="J147" i="23"/>
  <c r="H147" i="23"/>
  <c r="I147" i="23"/>
  <c r="J146" i="23"/>
  <c r="H146" i="23"/>
  <c r="I146" i="23"/>
  <c r="J145" i="23"/>
  <c r="H145" i="23"/>
  <c r="I145" i="23"/>
  <c r="J144" i="23"/>
  <c r="H144" i="23"/>
  <c r="I144" i="23"/>
  <c r="J143" i="23"/>
  <c r="H143" i="23"/>
  <c r="I143" i="23"/>
  <c r="J142" i="23"/>
  <c r="H142" i="23"/>
  <c r="I142" i="23"/>
  <c r="J141" i="23"/>
  <c r="H141" i="23"/>
  <c r="I141" i="23"/>
  <c r="J140" i="23"/>
  <c r="H140" i="23"/>
  <c r="I140" i="23"/>
  <c r="J139" i="23"/>
  <c r="H139" i="23"/>
  <c r="I139" i="23"/>
  <c r="J138" i="23"/>
  <c r="H138" i="23"/>
  <c r="I138" i="23"/>
  <c r="J137" i="23"/>
  <c r="H137" i="23"/>
  <c r="I137" i="23"/>
  <c r="J136" i="23"/>
  <c r="H136" i="23"/>
  <c r="I136" i="23"/>
  <c r="J135" i="23"/>
  <c r="H135" i="23"/>
  <c r="I135" i="23"/>
  <c r="J134" i="23"/>
  <c r="H134" i="23"/>
  <c r="I134" i="23"/>
  <c r="J133" i="23"/>
  <c r="H133" i="23"/>
  <c r="I133" i="23"/>
  <c r="J132" i="23"/>
  <c r="H132" i="23"/>
  <c r="I132" i="23"/>
  <c r="J131" i="23"/>
  <c r="H131" i="23"/>
  <c r="I131" i="23"/>
  <c r="J130" i="23"/>
  <c r="H130" i="23"/>
  <c r="I130" i="23"/>
  <c r="J129" i="23"/>
  <c r="H129" i="23"/>
  <c r="I129" i="23"/>
  <c r="J128" i="23"/>
  <c r="H128" i="23"/>
  <c r="I128" i="23"/>
  <c r="J127" i="23"/>
  <c r="H127" i="23"/>
  <c r="I127" i="23"/>
  <c r="J126" i="23"/>
  <c r="H126" i="23"/>
  <c r="I126" i="23"/>
  <c r="J125" i="23"/>
  <c r="H125" i="23"/>
  <c r="I125" i="23"/>
  <c r="J124" i="23"/>
  <c r="H124" i="23"/>
  <c r="I124" i="23"/>
  <c r="J123" i="23"/>
  <c r="H123" i="23"/>
  <c r="I123" i="23"/>
  <c r="J122" i="23"/>
  <c r="H122" i="23"/>
  <c r="I122" i="23"/>
  <c r="J121" i="23"/>
  <c r="H121" i="23"/>
  <c r="I121" i="23"/>
  <c r="J120" i="23"/>
  <c r="H120" i="23"/>
  <c r="I120" i="23"/>
  <c r="J119" i="23"/>
  <c r="H119" i="23"/>
  <c r="I119" i="23"/>
  <c r="J118" i="23"/>
  <c r="H118" i="23"/>
  <c r="I118" i="23"/>
  <c r="J117" i="23"/>
  <c r="H117" i="23"/>
  <c r="I117" i="23"/>
  <c r="J116" i="23"/>
  <c r="H116" i="23"/>
  <c r="I116" i="23"/>
  <c r="J115" i="23"/>
  <c r="H115" i="23"/>
  <c r="I115" i="23"/>
  <c r="J114" i="23"/>
  <c r="H114" i="23"/>
  <c r="I114" i="23"/>
  <c r="J113" i="23"/>
  <c r="H113" i="23"/>
  <c r="I113" i="23"/>
  <c r="J112" i="23"/>
  <c r="H112" i="23"/>
  <c r="I112" i="23"/>
  <c r="J111" i="23"/>
  <c r="H111" i="23"/>
  <c r="I111" i="23"/>
  <c r="J110" i="23"/>
  <c r="H110" i="23"/>
  <c r="I110" i="23"/>
  <c r="J109" i="23"/>
  <c r="H109" i="23"/>
  <c r="I109" i="23"/>
  <c r="J108" i="23"/>
  <c r="H108" i="23"/>
  <c r="I108" i="23"/>
  <c r="J107" i="23"/>
  <c r="H107" i="23"/>
  <c r="I107" i="23"/>
  <c r="J106" i="23"/>
  <c r="H106" i="23"/>
  <c r="I106" i="23"/>
  <c r="J105" i="23"/>
  <c r="H105" i="23"/>
  <c r="I105" i="23"/>
  <c r="J104" i="23"/>
  <c r="H104" i="23"/>
  <c r="I104" i="23"/>
  <c r="J103" i="23"/>
  <c r="H103" i="23"/>
  <c r="I103" i="23"/>
  <c r="J102" i="23"/>
  <c r="H102" i="23"/>
  <c r="I102" i="23"/>
  <c r="J101" i="23"/>
  <c r="H101" i="23"/>
  <c r="I101" i="23"/>
  <c r="J100" i="23"/>
  <c r="H100" i="23"/>
  <c r="I100" i="23"/>
  <c r="J99" i="23"/>
  <c r="H99" i="23"/>
  <c r="I99" i="23"/>
  <c r="J98" i="23"/>
  <c r="H98" i="23"/>
  <c r="I98" i="23"/>
  <c r="J97" i="23"/>
  <c r="H97" i="23"/>
  <c r="I97" i="23"/>
  <c r="J96" i="23"/>
  <c r="H96" i="23"/>
  <c r="I96" i="23"/>
  <c r="J95" i="23"/>
  <c r="H95" i="23"/>
  <c r="I95" i="23"/>
  <c r="J94" i="23"/>
  <c r="H94" i="23"/>
  <c r="I94" i="23"/>
  <c r="J93" i="23"/>
  <c r="H93" i="23"/>
  <c r="I93" i="23"/>
  <c r="J92" i="23"/>
  <c r="H92" i="23"/>
  <c r="I92" i="23"/>
  <c r="J91" i="23"/>
  <c r="H91" i="23"/>
  <c r="I91" i="23"/>
  <c r="J90" i="23"/>
  <c r="H90" i="23"/>
  <c r="I90" i="23"/>
  <c r="J89" i="23"/>
  <c r="H89" i="23"/>
  <c r="I89" i="23"/>
  <c r="J88" i="23"/>
  <c r="H88" i="23"/>
  <c r="I88" i="23"/>
  <c r="J87" i="23"/>
  <c r="H87" i="23"/>
  <c r="I87" i="23"/>
  <c r="J86" i="23"/>
  <c r="H86" i="23"/>
  <c r="I86" i="23"/>
  <c r="J85" i="23"/>
  <c r="H85" i="23"/>
  <c r="I85" i="23"/>
  <c r="J84" i="23"/>
  <c r="H84" i="23"/>
  <c r="I84" i="23"/>
  <c r="J83" i="23"/>
  <c r="H83" i="23"/>
  <c r="I83" i="23"/>
  <c r="J82" i="23"/>
  <c r="H82" i="23"/>
  <c r="J81" i="23"/>
  <c r="H81" i="23"/>
  <c r="I81" i="23"/>
  <c r="J80" i="23"/>
  <c r="H80" i="23"/>
  <c r="I80" i="23"/>
  <c r="J79" i="23"/>
  <c r="H79" i="23"/>
  <c r="I79" i="23"/>
  <c r="H78" i="23"/>
  <c r="I78" i="23"/>
  <c r="H77" i="23"/>
  <c r="I77" i="23"/>
  <c r="H76" i="23"/>
  <c r="H75" i="23"/>
  <c r="H74" i="23"/>
  <c r="H73" i="23"/>
  <c r="I73" i="23"/>
  <c r="H72" i="23"/>
  <c r="I72" i="23"/>
  <c r="H71" i="23"/>
  <c r="G70" i="23"/>
  <c r="F70" i="23"/>
  <c r="E70" i="23"/>
  <c r="D70" i="23"/>
  <c r="C70" i="23"/>
  <c r="B70" i="23"/>
  <c r="J69" i="23"/>
  <c r="H69" i="23"/>
  <c r="I69" i="23"/>
  <c r="J68" i="23"/>
  <c r="H68" i="23"/>
  <c r="I68" i="23"/>
  <c r="J67" i="23"/>
  <c r="H67" i="23"/>
  <c r="I67" i="23"/>
  <c r="J66" i="23"/>
  <c r="H66" i="23"/>
  <c r="I66" i="23"/>
  <c r="J65" i="23"/>
  <c r="H65" i="23"/>
  <c r="I65" i="23"/>
  <c r="H64" i="23"/>
  <c r="I64" i="23"/>
  <c r="H63" i="23"/>
  <c r="G62" i="23"/>
  <c r="F62" i="23"/>
  <c r="E62" i="23"/>
  <c r="D62" i="23"/>
  <c r="C62" i="23"/>
  <c r="B62" i="23"/>
  <c r="H61" i="23"/>
  <c r="G60" i="23"/>
  <c r="F60" i="23"/>
  <c r="J60" i="23"/>
  <c r="E60" i="23"/>
  <c r="D60" i="23"/>
  <c r="C60" i="23"/>
  <c r="B60" i="23"/>
  <c r="H59" i="23"/>
  <c r="I59" i="23"/>
  <c r="H58" i="23"/>
  <c r="I58" i="23"/>
  <c r="H57" i="23"/>
  <c r="H56" i="23"/>
  <c r="I56" i="23"/>
  <c r="H55" i="23"/>
  <c r="H54" i="23"/>
  <c r="H53" i="23"/>
  <c r="G52" i="23"/>
  <c r="F52" i="23"/>
  <c r="J52" i="23"/>
  <c r="E52" i="23"/>
  <c r="D52" i="23"/>
  <c r="C52" i="23"/>
  <c r="B52" i="23"/>
  <c r="H51" i="23"/>
  <c r="I51" i="23"/>
  <c r="H52" i="23"/>
  <c r="I52" i="23"/>
  <c r="G50" i="23"/>
  <c r="F50" i="23"/>
  <c r="J50" i="23"/>
  <c r="E50" i="23"/>
  <c r="D50" i="23"/>
  <c r="C50" i="23"/>
  <c r="B50" i="23"/>
  <c r="H49" i="23"/>
  <c r="H48" i="23"/>
  <c r="I48" i="23"/>
  <c r="H47" i="23"/>
  <c r="H46" i="23"/>
  <c r="H45" i="23"/>
  <c r="H50" i="23"/>
  <c r="I50" i="23"/>
  <c r="H44" i="23"/>
  <c r="I44" i="23"/>
  <c r="H43" i="23"/>
  <c r="I43" i="23"/>
  <c r="G42" i="23"/>
  <c r="F42" i="23"/>
  <c r="E42" i="23"/>
  <c r="D42" i="23"/>
  <c r="C42" i="23"/>
  <c r="B42" i="23"/>
  <c r="J42" i="23"/>
  <c r="H41" i="23"/>
  <c r="H42" i="23"/>
  <c r="G40" i="23"/>
  <c r="F40" i="23"/>
  <c r="E40" i="23"/>
  <c r="D40" i="23"/>
  <c r="C40" i="23"/>
  <c r="B40" i="23"/>
  <c r="J40" i="23"/>
  <c r="J39" i="23"/>
  <c r="H39" i="23"/>
  <c r="I39" i="23"/>
  <c r="J38" i="23"/>
  <c r="H38" i="23"/>
  <c r="I38" i="23"/>
  <c r="J37" i="23"/>
  <c r="H37" i="23"/>
  <c r="I37" i="23"/>
  <c r="J36" i="23"/>
  <c r="H36" i="23"/>
  <c r="I36" i="23"/>
  <c r="H35" i="23"/>
  <c r="I35" i="23"/>
  <c r="H34" i="23"/>
  <c r="I34" i="23"/>
  <c r="H33" i="23"/>
  <c r="G32" i="23"/>
  <c r="F32" i="23"/>
  <c r="J32" i="23"/>
  <c r="E32" i="23"/>
  <c r="D32" i="23"/>
  <c r="C32" i="23"/>
  <c r="B32" i="23"/>
  <c r="H31" i="23"/>
  <c r="G30" i="23"/>
  <c r="F30" i="23"/>
  <c r="J30" i="23"/>
  <c r="E30" i="23"/>
  <c r="D30" i="23"/>
  <c r="C30" i="23"/>
  <c r="B30" i="23"/>
  <c r="H29" i="23"/>
  <c r="I29" i="23"/>
  <c r="H28" i="23"/>
  <c r="H27" i="23"/>
  <c r="I27" i="23"/>
  <c r="H26" i="23"/>
  <c r="H25" i="23"/>
  <c r="H24" i="23"/>
  <c r="H23" i="23"/>
  <c r="I23" i="23"/>
  <c r="G22" i="23"/>
  <c r="F22" i="23"/>
  <c r="J22" i="23"/>
  <c r="E22" i="23"/>
  <c r="D22" i="23"/>
  <c r="C22" i="23"/>
  <c r="B22" i="23"/>
  <c r="H21" i="23"/>
  <c r="H22" i="23"/>
  <c r="I22" i="23"/>
  <c r="G20" i="23"/>
  <c r="F20" i="23"/>
  <c r="J20" i="23"/>
  <c r="E20" i="23"/>
  <c r="D20" i="23"/>
  <c r="C20" i="23"/>
  <c r="B20" i="23"/>
  <c r="J19" i="23"/>
  <c r="H19" i="23"/>
  <c r="I19" i="23"/>
  <c r="J18" i="23"/>
  <c r="H18" i="23"/>
  <c r="I18" i="23"/>
  <c r="J17" i="23"/>
  <c r="H17" i="23"/>
  <c r="I17" i="23"/>
  <c r="J16" i="23"/>
  <c r="H16" i="23"/>
  <c r="I16" i="23"/>
  <c r="J15" i="23"/>
  <c r="H15" i="23"/>
  <c r="I15" i="23"/>
  <c r="J14" i="23"/>
  <c r="H14" i="23"/>
  <c r="I14" i="23"/>
  <c r="J13" i="23"/>
  <c r="H13" i="23"/>
  <c r="J12" i="23"/>
  <c r="H12" i="23"/>
  <c r="I12" i="23"/>
  <c r="J11" i="23"/>
  <c r="H11" i="23"/>
  <c r="I11" i="23"/>
  <c r="J10" i="23"/>
  <c r="H10" i="23"/>
  <c r="I10" i="23"/>
  <c r="J9" i="23"/>
  <c r="H9" i="23"/>
  <c r="I9" i="23"/>
  <c r="J8" i="23"/>
  <c r="H8" i="23"/>
  <c r="I8" i="23"/>
  <c r="J7" i="23"/>
  <c r="H7" i="23"/>
  <c r="I7" i="23"/>
  <c r="J6" i="23"/>
  <c r="H6" i="23"/>
  <c r="I6" i="23"/>
  <c r="J5" i="23"/>
  <c r="H5" i="23"/>
  <c r="I5" i="23"/>
  <c r="J4" i="23"/>
  <c r="H4" i="23"/>
  <c r="I4" i="23"/>
  <c r="J3" i="23"/>
  <c r="H3" i="23"/>
  <c r="I3" i="23"/>
  <c r="J568" i="20"/>
  <c r="I568" i="20"/>
  <c r="H568" i="20"/>
  <c r="G568" i="20"/>
  <c r="F568" i="20"/>
  <c r="E568" i="20"/>
  <c r="M567" i="20"/>
  <c r="K567" i="20"/>
  <c r="L567" i="20"/>
  <c r="M566" i="20"/>
  <c r="K566" i="20"/>
  <c r="L566" i="20"/>
  <c r="M565" i="20"/>
  <c r="K565" i="20"/>
  <c r="L565" i="20"/>
  <c r="M564" i="20"/>
  <c r="K564" i="20"/>
  <c r="L564" i="20"/>
  <c r="M563" i="20"/>
  <c r="K563" i="20"/>
  <c r="L563" i="20"/>
  <c r="M562" i="20"/>
  <c r="K562" i="20"/>
  <c r="L562" i="20"/>
  <c r="M561" i="20"/>
  <c r="K561" i="20"/>
  <c r="L561" i="20"/>
  <c r="M560" i="20"/>
  <c r="K560" i="20"/>
  <c r="L560" i="20"/>
  <c r="M559" i="20"/>
  <c r="K559" i="20"/>
  <c r="L559" i="20"/>
  <c r="M558" i="20"/>
  <c r="K558" i="20"/>
  <c r="L558" i="20"/>
  <c r="M557" i="20"/>
  <c r="K557" i="20"/>
  <c r="L557" i="20"/>
  <c r="M556" i="20"/>
  <c r="K556" i="20"/>
  <c r="L556" i="20"/>
  <c r="M555" i="20"/>
  <c r="K555" i="20"/>
  <c r="L555" i="20"/>
  <c r="M554" i="20"/>
  <c r="K554" i="20"/>
  <c r="L554" i="20"/>
  <c r="M553" i="20"/>
  <c r="K553" i="20"/>
  <c r="L553" i="20"/>
  <c r="M552" i="20"/>
  <c r="K552" i="20"/>
  <c r="L552" i="20"/>
  <c r="M551" i="20"/>
  <c r="K551" i="20"/>
  <c r="L551" i="20"/>
  <c r="M550" i="20"/>
  <c r="K550" i="20"/>
  <c r="L550" i="20"/>
  <c r="M549" i="20"/>
  <c r="K549" i="20"/>
  <c r="L549" i="20"/>
  <c r="M548" i="20"/>
  <c r="K548" i="20"/>
  <c r="L548" i="20"/>
  <c r="M547" i="20"/>
  <c r="K547" i="20"/>
  <c r="L547" i="20"/>
  <c r="M546" i="20"/>
  <c r="K546" i="20"/>
  <c r="L546" i="20"/>
  <c r="M545" i="20"/>
  <c r="K545" i="20"/>
  <c r="L545" i="20"/>
  <c r="M544" i="20"/>
  <c r="K544" i="20"/>
  <c r="L544" i="20"/>
  <c r="M543" i="20"/>
  <c r="K543" i="20"/>
  <c r="L543" i="20"/>
  <c r="M542" i="20"/>
  <c r="K542" i="20"/>
  <c r="L542" i="20"/>
  <c r="M541" i="20"/>
  <c r="K541" i="20"/>
  <c r="L541" i="20"/>
  <c r="M540" i="20"/>
  <c r="K540" i="20"/>
  <c r="L540" i="20"/>
  <c r="M539" i="20"/>
  <c r="K539" i="20"/>
  <c r="L539" i="20"/>
  <c r="M538" i="20"/>
  <c r="K538" i="20"/>
  <c r="L538" i="20"/>
  <c r="M537" i="20"/>
  <c r="K537" i="20"/>
  <c r="L537" i="20"/>
  <c r="M536" i="20"/>
  <c r="K536" i="20"/>
  <c r="L536" i="20"/>
  <c r="M535" i="20"/>
  <c r="K535" i="20"/>
  <c r="L535" i="20"/>
  <c r="M534" i="20"/>
  <c r="K534" i="20"/>
  <c r="L534" i="20"/>
  <c r="M533" i="20"/>
  <c r="K533" i="20"/>
  <c r="L533" i="20"/>
  <c r="M532" i="20"/>
  <c r="K532" i="20"/>
  <c r="L532" i="20"/>
  <c r="M531" i="20"/>
  <c r="K531" i="20"/>
  <c r="L531" i="20"/>
  <c r="M530" i="20"/>
  <c r="K530" i="20"/>
  <c r="L530" i="20"/>
  <c r="M529" i="20"/>
  <c r="K529" i="20"/>
  <c r="L529" i="20"/>
  <c r="M528" i="20"/>
  <c r="K528" i="20"/>
  <c r="L528" i="20"/>
  <c r="M527" i="20"/>
  <c r="K527" i="20"/>
  <c r="L527" i="20"/>
  <c r="M526" i="20"/>
  <c r="K526" i="20"/>
  <c r="L526" i="20"/>
  <c r="M525" i="20"/>
  <c r="K525" i="20"/>
  <c r="L525" i="20"/>
  <c r="M524" i="20"/>
  <c r="K524" i="20"/>
  <c r="L524" i="20"/>
  <c r="M523" i="20"/>
  <c r="K523" i="20"/>
  <c r="L523" i="20"/>
  <c r="M522" i="20"/>
  <c r="K522" i="20"/>
  <c r="L522" i="20"/>
  <c r="M521" i="20"/>
  <c r="K521" i="20"/>
  <c r="L521" i="20"/>
  <c r="M520" i="20"/>
  <c r="K520" i="20"/>
  <c r="L520" i="20"/>
  <c r="M519" i="20"/>
  <c r="K519" i="20"/>
  <c r="L519" i="20"/>
  <c r="M518" i="20"/>
  <c r="K518" i="20"/>
  <c r="L518" i="20"/>
  <c r="M517" i="20"/>
  <c r="K517" i="20"/>
  <c r="L517" i="20"/>
  <c r="M516" i="20"/>
  <c r="K516" i="20"/>
  <c r="L516" i="20"/>
  <c r="M515" i="20"/>
  <c r="K515" i="20"/>
  <c r="L515" i="20"/>
  <c r="M514" i="20"/>
  <c r="K514" i="20"/>
  <c r="L514" i="20"/>
  <c r="M513" i="20"/>
  <c r="K513" i="20"/>
  <c r="L513" i="20"/>
  <c r="M512" i="20"/>
  <c r="K512" i="20"/>
  <c r="L512" i="20"/>
  <c r="M511" i="20"/>
  <c r="K511" i="20"/>
  <c r="L511" i="20"/>
  <c r="M510" i="20"/>
  <c r="K510" i="20"/>
  <c r="L510" i="20"/>
  <c r="M509" i="20"/>
  <c r="K509" i="20"/>
  <c r="L509" i="20"/>
  <c r="M508" i="20"/>
  <c r="K508" i="20"/>
  <c r="L508" i="20"/>
  <c r="M507" i="20"/>
  <c r="K507" i="20"/>
  <c r="L507" i="20"/>
  <c r="M506" i="20"/>
  <c r="K506" i="20"/>
  <c r="L506" i="20"/>
  <c r="M505" i="20"/>
  <c r="K505" i="20"/>
  <c r="L505" i="20"/>
  <c r="M504" i="20"/>
  <c r="K504" i="20"/>
  <c r="L504" i="20"/>
  <c r="M503" i="20"/>
  <c r="K503" i="20"/>
  <c r="L503" i="20"/>
  <c r="M502" i="20"/>
  <c r="K502" i="20"/>
  <c r="L502" i="20"/>
  <c r="M501" i="20"/>
  <c r="K501" i="20"/>
  <c r="L501" i="20"/>
  <c r="M500" i="20"/>
  <c r="K500" i="20"/>
  <c r="L500" i="20"/>
  <c r="M499" i="20"/>
  <c r="K499" i="20"/>
  <c r="L499" i="20"/>
  <c r="M498" i="20"/>
  <c r="K498" i="20"/>
  <c r="L498" i="20"/>
  <c r="M497" i="20"/>
  <c r="K497" i="20"/>
  <c r="L497" i="20"/>
  <c r="M496" i="20"/>
  <c r="K496" i="20"/>
  <c r="L496" i="20"/>
  <c r="M495" i="20"/>
  <c r="K495" i="20"/>
  <c r="L495" i="20"/>
  <c r="M494" i="20"/>
  <c r="K494" i="20"/>
  <c r="L494" i="20"/>
  <c r="M493" i="20"/>
  <c r="K493" i="20"/>
  <c r="L493" i="20"/>
  <c r="M492" i="20"/>
  <c r="K492" i="20"/>
  <c r="L492" i="20"/>
  <c r="M491" i="20"/>
  <c r="K491" i="20"/>
  <c r="L491" i="20"/>
  <c r="M490" i="20"/>
  <c r="K490" i="20"/>
  <c r="L490" i="20"/>
  <c r="M489" i="20"/>
  <c r="K489" i="20"/>
  <c r="L489" i="20"/>
  <c r="M488" i="20"/>
  <c r="K488" i="20"/>
  <c r="L488" i="20"/>
  <c r="M487" i="20"/>
  <c r="K487" i="20"/>
  <c r="L487" i="20"/>
  <c r="M486" i="20"/>
  <c r="K486" i="20"/>
  <c r="L486" i="20"/>
  <c r="M485" i="20"/>
  <c r="K485" i="20"/>
  <c r="L485" i="20"/>
  <c r="M484" i="20"/>
  <c r="K484" i="20"/>
  <c r="L484" i="20"/>
  <c r="M483" i="20"/>
  <c r="K483" i="20"/>
  <c r="L483" i="20"/>
  <c r="M482" i="20"/>
  <c r="K482" i="20"/>
  <c r="L482" i="20"/>
  <c r="M481" i="20"/>
  <c r="K481" i="20"/>
  <c r="L481" i="20"/>
  <c r="M480" i="20"/>
  <c r="K480" i="20"/>
  <c r="L480" i="20"/>
  <c r="M479" i="20"/>
  <c r="K479" i="20"/>
  <c r="L479" i="20"/>
  <c r="M478" i="20"/>
  <c r="K478" i="20"/>
  <c r="L478" i="20"/>
  <c r="M477" i="20"/>
  <c r="K477" i="20"/>
  <c r="L477" i="20"/>
  <c r="M476" i="20"/>
  <c r="K476" i="20"/>
  <c r="L476" i="20"/>
  <c r="M475" i="20"/>
  <c r="K475" i="20"/>
  <c r="L475" i="20"/>
  <c r="M474" i="20"/>
  <c r="K474" i="20"/>
  <c r="L474" i="20"/>
  <c r="M473" i="20"/>
  <c r="K473" i="20"/>
  <c r="L473" i="20"/>
  <c r="M472" i="20"/>
  <c r="K472" i="20"/>
  <c r="L472" i="20"/>
  <c r="M471" i="20"/>
  <c r="K471" i="20"/>
  <c r="L471" i="20"/>
  <c r="M470" i="20"/>
  <c r="K470" i="20"/>
  <c r="L470" i="20"/>
  <c r="M469" i="20"/>
  <c r="K469" i="20"/>
  <c r="L469" i="20"/>
  <c r="M468" i="20"/>
  <c r="K468" i="20"/>
  <c r="L468" i="20"/>
  <c r="M467" i="20"/>
  <c r="K467" i="20"/>
  <c r="L467" i="20"/>
  <c r="M466" i="20"/>
  <c r="K466" i="20"/>
  <c r="L466" i="20"/>
  <c r="M465" i="20"/>
  <c r="K465" i="20"/>
  <c r="L465" i="20"/>
  <c r="M464" i="20"/>
  <c r="K464" i="20"/>
  <c r="L464" i="20"/>
  <c r="M463" i="20"/>
  <c r="K463" i="20"/>
  <c r="L463" i="20"/>
  <c r="M462" i="20"/>
  <c r="K462" i="20"/>
  <c r="L462" i="20"/>
  <c r="M461" i="20"/>
  <c r="K461" i="20"/>
  <c r="L461" i="20"/>
  <c r="M460" i="20"/>
  <c r="K460" i="20"/>
  <c r="L460" i="20"/>
  <c r="M459" i="20"/>
  <c r="K459" i="20"/>
  <c r="L459" i="20"/>
  <c r="M458" i="20"/>
  <c r="K458" i="20"/>
  <c r="L458" i="20"/>
  <c r="M457" i="20"/>
  <c r="K457" i="20"/>
  <c r="L457" i="20"/>
  <c r="M456" i="20"/>
  <c r="K456" i="20"/>
  <c r="L456" i="20"/>
  <c r="M455" i="20"/>
  <c r="K455" i="20"/>
  <c r="L455" i="20"/>
  <c r="M454" i="20"/>
  <c r="K454" i="20"/>
  <c r="L454" i="20"/>
  <c r="M453" i="20"/>
  <c r="K453" i="20"/>
  <c r="L453" i="20"/>
  <c r="M452" i="20"/>
  <c r="K452" i="20"/>
  <c r="L452" i="20"/>
  <c r="M451" i="20"/>
  <c r="K451" i="20"/>
  <c r="L451" i="20"/>
  <c r="M450" i="20"/>
  <c r="K450" i="20"/>
  <c r="L450" i="20"/>
  <c r="M449" i="20"/>
  <c r="K449" i="20"/>
  <c r="L449" i="20"/>
  <c r="M448" i="20"/>
  <c r="K448" i="20"/>
  <c r="L448" i="20"/>
  <c r="M447" i="20"/>
  <c r="K447" i="20"/>
  <c r="L447" i="20"/>
  <c r="M446" i="20"/>
  <c r="K446" i="20"/>
  <c r="L446" i="20"/>
  <c r="M445" i="20"/>
  <c r="K445" i="20"/>
  <c r="L445" i="20"/>
  <c r="M444" i="20"/>
  <c r="K444" i="20"/>
  <c r="L444" i="20"/>
  <c r="M443" i="20"/>
  <c r="K443" i="20"/>
  <c r="L443" i="20"/>
  <c r="M442" i="20"/>
  <c r="K442" i="20"/>
  <c r="L442" i="20"/>
  <c r="M441" i="20"/>
  <c r="K441" i="20"/>
  <c r="L441" i="20"/>
  <c r="M440" i="20"/>
  <c r="K440" i="20"/>
  <c r="L440" i="20"/>
  <c r="M439" i="20"/>
  <c r="K439" i="20"/>
  <c r="L439" i="20"/>
  <c r="M438" i="20"/>
  <c r="K438" i="20"/>
  <c r="L438" i="20"/>
  <c r="M437" i="20"/>
  <c r="K437" i="20"/>
  <c r="L437" i="20"/>
  <c r="M436" i="20"/>
  <c r="K436" i="20"/>
  <c r="L436" i="20"/>
  <c r="M435" i="20"/>
  <c r="K435" i="20"/>
  <c r="L435" i="20"/>
  <c r="M434" i="20"/>
  <c r="K434" i="20"/>
  <c r="L434" i="20"/>
  <c r="M433" i="20"/>
  <c r="K433" i="20"/>
  <c r="L433" i="20"/>
  <c r="M432" i="20"/>
  <c r="K432" i="20"/>
  <c r="L432" i="20"/>
  <c r="M431" i="20"/>
  <c r="K431" i="20"/>
  <c r="L431" i="20"/>
  <c r="M430" i="20"/>
  <c r="K430" i="20"/>
  <c r="L430" i="20"/>
  <c r="M429" i="20"/>
  <c r="K429" i="20"/>
  <c r="L429" i="20"/>
  <c r="M428" i="20"/>
  <c r="K428" i="20"/>
  <c r="L428" i="20"/>
  <c r="M427" i="20"/>
  <c r="K427" i="20"/>
  <c r="L427" i="20"/>
  <c r="M426" i="20"/>
  <c r="K426" i="20"/>
  <c r="L426" i="20"/>
  <c r="M425" i="20"/>
  <c r="K425" i="20"/>
  <c r="L425" i="20"/>
  <c r="M424" i="20"/>
  <c r="K424" i="20"/>
  <c r="L424" i="20"/>
  <c r="M423" i="20"/>
  <c r="K423" i="20"/>
  <c r="L423" i="20"/>
  <c r="M422" i="20"/>
  <c r="K422" i="20"/>
  <c r="L422" i="20"/>
  <c r="M421" i="20"/>
  <c r="K421" i="20"/>
  <c r="L421" i="20"/>
  <c r="M420" i="20"/>
  <c r="K420" i="20"/>
  <c r="L420" i="20"/>
  <c r="M419" i="20"/>
  <c r="K419" i="20"/>
  <c r="L419" i="20"/>
  <c r="M418" i="20"/>
  <c r="K418" i="20"/>
  <c r="L418" i="20"/>
  <c r="M417" i="20"/>
  <c r="K417" i="20"/>
  <c r="L417" i="20"/>
  <c r="M416" i="20"/>
  <c r="K416" i="20"/>
  <c r="L416" i="20"/>
  <c r="M415" i="20"/>
  <c r="K415" i="20"/>
  <c r="L415" i="20"/>
  <c r="M414" i="20"/>
  <c r="K414" i="20"/>
  <c r="L414" i="20"/>
  <c r="M413" i="20"/>
  <c r="K413" i="20"/>
  <c r="L413" i="20"/>
  <c r="M412" i="20"/>
  <c r="K412" i="20"/>
  <c r="L412" i="20"/>
  <c r="M411" i="20"/>
  <c r="K411" i="20"/>
  <c r="L411" i="20"/>
  <c r="M410" i="20"/>
  <c r="K410" i="20"/>
  <c r="L410" i="20"/>
  <c r="M409" i="20"/>
  <c r="K409" i="20"/>
  <c r="L409" i="20"/>
  <c r="M408" i="20"/>
  <c r="K408" i="20"/>
  <c r="L408" i="20"/>
  <c r="M407" i="20"/>
  <c r="K407" i="20"/>
  <c r="L407" i="20"/>
  <c r="M406" i="20"/>
  <c r="K406" i="20"/>
  <c r="L406" i="20"/>
  <c r="M405" i="20"/>
  <c r="K405" i="20"/>
  <c r="L405" i="20"/>
  <c r="M404" i="20"/>
  <c r="K404" i="20"/>
  <c r="L404" i="20"/>
  <c r="M403" i="20"/>
  <c r="K403" i="20"/>
  <c r="L403" i="20"/>
  <c r="M402" i="20"/>
  <c r="K402" i="20"/>
  <c r="L402" i="20"/>
  <c r="M401" i="20"/>
  <c r="K401" i="20"/>
  <c r="L401" i="20"/>
  <c r="M400" i="20"/>
  <c r="K400" i="20"/>
  <c r="L400" i="20"/>
  <c r="M399" i="20"/>
  <c r="K399" i="20"/>
  <c r="L399" i="20"/>
  <c r="M398" i="20"/>
  <c r="K398" i="20"/>
  <c r="L398" i="20"/>
  <c r="M397" i="20"/>
  <c r="K397" i="20"/>
  <c r="L397" i="20"/>
  <c r="M396" i="20"/>
  <c r="K396" i="20"/>
  <c r="L396" i="20"/>
  <c r="M395" i="20"/>
  <c r="K395" i="20"/>
  <c r="L395" i="20"/>
  <c r="M394" i="20"/>
  <c r="K394" i="20"/>
  <c r="L394" i="20"/>
  <c r="M393" i="20"/>
  <c r="K393" i="20"/>
  <c r="L393" i="20"/>
  <c r="M392" i="20"/>
  <c r="K392" i="20"/>
  <c r="L392" i="20"/>
  <c r="M391" i="20"/>
  <c r="K391" i="20"/>
  <c r="L391" i="20"/>
  <c r="M390" i="20"/>
  <c r="K390" i="20"/>
  <c r="L390" i="20"/>
  <c r="M389" i="20"/>
  <c r="K389" i="20"/>
  <c r="L389" i="20"/>
  <c r="M388" i="20"/>
  <c r="K388" i="20"/>
  <c r="L388" i="20"/>
  <c r="M387" i="20"/>
  <c r="K387" i="20"/>
  <c r="L387" i="20"/>
  <c r="M386" i="20"/>
  <c r="K386" i="20"/>
  <c r="L386" i="20"/>
  <c r="M385" i="20"/>
  <c r="K385" i="20"/>
  <c r="L385" i="20"/>
  <c r="M384" i="20"/>
  <c r="K384" i="20"/>
  <c r="L384" i="20"/>
  <c r="M383" i="20"/>
  <c r="K383" i="20"/>
  <c r="L383" i="20"/>
  <c r="M382" i="20"/>
  <c r="K382" i="20"/>
  <c r="L382" i="20"/>
  <c r="M381" i="20"/>
  <c r="K381" i="20"/>
  <c r="L381" i="20"/>
  <c r="M380" i="20"/>
  <c r="K380" i="20"/>
  <c r="L380" i="20"/>
  <c r="M379" i="20"/>
  <c r="K379" i="20"/>
  <c r="L379" i="20"/>
  <c r="M378" i="20"/>
  <c r="K378" i="20"/>
  <c r="L378" i="20"/>
  <c r="M377" i="20"/>
  <c r="K377" i="20"/>
  <c r="L377" i="20"/>
  <c r="M376" i="20"/>
  <c r="K376" i="20"/>
  <c r="L376" i="20"/>
  <c r="M375" i="20"/>
  <c r="K375" i="20"/>
  <c r="L375" i="20"/>
  <c r="M374" i="20"/>
  <c r="K374" i="20"/>
  <c r="L374" i="20"/>
  <c r="M373" i="20"/>
  <c r="K373" i="20"/>
  <c r="L373" i="20"/>
  <c r="M372" i="20"/>
  <c r="K372" i="20"/>
  <c r="L372" i="20"/>
  <c r="M371" i="20"/>
  <c r="K371" i="20"/>
  <c r="L371" i="20"/>
  <c r="M370" i="20"/>
  <c r="K370" i="20"/>
  <c r="L370" i="20"/>
  <c r="M369" i="20"/>
  <c r="K369" i="20"/>
  <c r="L369" i="20"/>
  <c r="M368" i="20"/>
  <c r="K368" i="20"/>
  <c r="L368" i="20"/>
  <c r="M367" i="20"/>
  <c r="K367" i="20"/>
  <c r="L367" i="20"/>
  <c r="M366" i="20"/>
  <c r="K366" i="20"/>
  <c r="L366" i="20"/>
  <c r="M365" i="20"/>
  <c r="K365" i="20"/>
  <c r="L365" i="20"/>
  <c r="M364" i="20"/>
  <c r="K364" i="20"/>
  <c r="L364" i="20"/>
  <c r="M363" i="20"/>
  <c r="K363" i="20"/>
  <c r="L363" i="20"/>
  <c r="M362" i="20"/>
  <c r="K362" i="20"/>
  <c r="L362" i="20"/>
  <c r="M361" i="20"/>
  <c r="K361" i="20"/>
  <c r="L361" i="20"/>
  <c r="M360" i="20"/>
  <c r="K360" i="20"/>
  <c r="L360" i="20"/>
  <c r="M359" i="20"/>
  <c r="K359" i="20"/>
  <c r="L359" i="20"/>
  <c r="M358" i="20"/>
  <c r="K358" i="20"/>
  <c r="L358" i="20"/>
  <c r="M357" i="20"/>
  <c r="K357" i="20"/>
  <c r="L357" i="20"/>
  <c r="M356" i="20"/>
  <c r="K356" i="20"/>
  <c r="L356" i="20"/>
  <c r="M355" i="20"/>
  <c r="K355" i="20"/>
  <c r="L355" i="20"/>
  <c r="M354" i="20"/>
  <c r="K354" i="20"/>
  <c r="L354" i="20"/>
  <c r="M353" i="20"/>
  <c r="K353" i="20"/>
  <c r="L353" i="20"/>
  <c r="M352" i="20"/>
  <c r="K352" i="20"/>
  <c r="L352" i="20"/>
  <c r="M351" i="20"/>
  <c r="K351" i="20"/>
  <c r="L351" i="20"/>
  <c r="M350" i="20"/>
  <c r="K350" i="20"/>
  <c r="L350" i="20"/>
  <c r="M349" i="20"/>
  <c r="K349" i="20"/>
  <c r="L349" i="20"/>
  <c r="M348" i="20"/>
  <c r="K348" i="20"/>
  <c r="L348" i="20"/>
  <c r="M347" i="20"/>
  <c r="K347" i="20"/>
  <c r="L347" i="20"/>
  <c r="M346" i="20"/>
  <c r="K346" i="20"/>
  <c r="L346" i="20"/>
  <c r="M345" i="20"/>
  <c r="K345" i="20"/>
  <c r="L345" i="20"/>
  <c r="M344" i="20"/>
  <c r="K344" i="20"/>
  <c r="L344" i="20"/>
  <c r="M343" i="20"/>
  <c r="K343" i="20"/>
  <c r="L343" i="20"/>
  <c r="M342" i="20"/>
  <c r="K342" i="20"/>
  <c r="L342" i="20"/>
  <c r="M341" i="20"/>
  <c r="K341" i="20"/>
  <c r="L341" i="20"/>
  <c r="M340" i="20"/>
  <c r="K340" i="20"/>
  <c r="L340" i="20"/>
  <c r="M339" i="20"/>
  <c r="K339" i="20"/>
  <c r="L339" i="20"/>
  <c r="M338" i="20"/>
  <c r="K338" i="20"/>
  <c r="L338" i="20"/>
  <c r="M337" i="20"/>
  <c r="K337" i="20"/>
  <c r="L337" i="20"/>
  <c r="M336" i="20"/>
  <c r="K336" i="20"/>
  <c r="L336" i="20"/>
  <c r="M335" i="20"/>
  <c r="K335" i="20"/>
  <c r="L335" i="20"/>
  <c r="M334" i="20"/>
  <c r="K334" i="20"/>
  <c r="L334" i="20"/>
  <c r="M333" i="20"/>
  <c r="K333" i="20"/>
  <c r="L333" i="20"/>
  <c r="M332" i="20"/>
  <c r="K332" i="20"/>
  <c r="L332" i="20"/>
  <c r="M331" i="20"/>
  <c r="K331" i="20"/>
  <c r="L331" i="20"/>
  <c r="M330" i="20"/>
  <c r="K330" i="20"/>
  <c r="L330" i="20"/>
  <c r="M329" i="20"/>
  <c r="K329" i="20"/>
  <c r="L329" i="20"/>
  <c r="M328" i="20"/>
  <c r="K328" i="20"/>
  <c r="L328" i="20"/>
  <c r="M327" i="20"/>
  <c r="K327" i="20"/>
  <c r="L327" i="20"/>
  <c r="M326" i="20"/>
  <c r="K326" i="20"/>
  <c r="L326" i="20"/>
  <c r="M325" i="20"/>
  <c r="K325" i="20"/>
  <c r="L325" i="20"/>
  <c r="M324" i="20"/>
  <c r="K324" i="20"/>
  <c r="L324" i="20"/>
  <c r="M323" i="20"/>
  <c r="K323" i="20"/>
  <c r="L323" i="20"/>
  <c r="M322" i="20"/>
  <c r="K322" i="20"/>
  <c r="L322" i="20"/>
  <c r="M321" i="20"/>
  <c r="K321" i="20"/>
  <c r="L321" i="20"/>
  <c r="M320" i="20"/>
  <c r="K320" i="20"/>
  <c r="L320" i="20"/>
  <c r="M319" i="20"/>
  <c r="K319" i="20"/>
  <c r="L319" i="20"/>
  <c r="M318" i="20"/>
  <c r="K318" i="20"/>
  <c r="L318" i="20"/>
  <c r="M317" i="20"/>
  <c r="K317" i="20"/>
  <c r="L317" i="20"/>
  <c r="M316" i="20"/>
  <c r="K316" i="20"/>
  <c r="L316" i="20"/>
  <c r="M315" i="20"/>
  <c r="K315" i="20"/>
  <c r="L315" i="20"/>
  <c r="M314" i="20"/>
  <c r="K314" i="20"/>
  <c r="L314" i="20"/>
  <c r="M313" i="20"/>
  <c r="K313" i="20"/>
  <c r="L313" i="20"/>
  <c r="M312" i="20"/>
  <c r="K312" i="20"/>
  <c r="L312" i="20"/>
  <c r="M311" i="20"/>
  <c r="K311" i="20"/>
  <c r="L311" i="20"/>
  <c r="M310" i="20"/>
  <c r="K310" i="20"/>
  <c r="L310" i="20"/>
  <c r="M309" i="20"/>
  <c r="K309" i="20"/>
  <c r="L309" i="20"/>
  <c r="M308" i="20"/>
  <c r="K308" i="20"/>
  <c r="L308" i="20"/>
  <c r="M307" i="20"/>
  <c r="K307" i="20"/>
  <c r="L307" i="20"/>
  <c r="M306" i="20"/>
  <c r="K306" i="20"/>
  <c r="L306" i="20"/>
  <c r="M305" i="20"/>
  <c r="K305" i="20"/>
  <c r="L305" i="20"/>
  <c r="M304" i="20"/>
  <c r="K304" i="20"/>
  <c r="L304" i="20"/>
  <c r="M303" i="20"/>
  <c r="K303" i="20"/>
  <c r="L303" i="20"/>
  <c r="M302" i="20"/>
  <c r="K302" i="20"/>
  <c r="L302" i="20"/>
  <c r="M301" i="20"/>
  <c r="K301" i="20"/>
  <c r="L301" i="20"/>
  <c r="M300" i="20"/>
  <c r="K300" i="20"/>
  <c r="L300" i="20"/>
  <c r="M299" i="20"/>
  <c r="K299" i="20"/>
  <c r="L299" i="20"/>
  <c r="M298" i="20"/>
  <c r="K298" i="20"/>
  <c r="L298" i="20"/>
  <c r="M297" i="20"/>
  <c r="K297" i="20"/>
  <c r="L297" i="20"/>
  <c r="M296" i="20"/>
  <c r="K296" i="20"/>
  <c r="L296" i="20"/>
  <c r="M295" i="20"/>
  <c r="K295" i="20"/>
  <c r="L295" i="20"/>
  <c r="M294" i="20"/>
  <c r="K294" i="20"/>
  <c r="L294" i="20"/>
  <c r="M293" i="20"/>
  <c r="K293" i="20"/>
  <c r="L293" i="20"/>
  <c r="M292" i="20"/>
  <c r="K292" i="20"/>
  <c r="L292" i="20"/>
  <c r="M291" i="20"/>
  <c r="K291" i="20"/>
  <c r="L291" i="20"/>
  <c r="M290" i="20"/>
  <c r="K290" i="20"/>
  <c r="L290" i="20"/>
  <c r="M289" i="20"/>
  <c r="K289" i="20"/>
  <c r="L289" i="20"/>
  <c r="M288" i="20"/>
  <c r="K288" i="20"/>
  <c r="L288" i="20"/>
  <c r="M287" i="20"/>
  <c r="K287" i="20"/>
  <c r="L287" i="20"/>
  <c r="M286" i="20"/>
  <c r="K286" i="20"/>
  <c r="L286" i="20"/>
  <c r="M285" i="20"/>
  <c r="K285" i="20"/>
  <c r="L285" i="20"/>
  <c r="M284" i="20"/>
  <c r="K284" i="20"/>
  <c r="L284" i="20"/>
  <c r="M283" i="20"/>
  <c r="K283" i="20"/>
  <c r="L283" i="20"/>
  <c r="M282" i="20"/>
  <c r="K282" i="20"/>
  <c r="L282" i="20"/>
  <c r="M281" i="20"/>
  <c r="K281" i="20"/>
  <c r="L281" i="20"/>
  <c r="M280" i="20"/>
  <c r="K280" i="20"/>
  <c r="L280" i="20"/>
  <c r="M279" i="20"/>
  <c r="K279" i="20"/>
  <c r="L279" i="20"/>
  <c r="M278" i="20"/>
  <c r="K278" i="20"/>
  <c r="L278" i="20"/>
  <c r="M277" i="20"/>
  <c r="K277" i="20"/>
  <c r="L277" i="20"/>
  <c r="M276" i="20"/>
  <c r="K276" i="20"/>
  <c r="L276" i="20"/>
  <c r="M275" i="20"/>
  <c r="K275" i="20"/>
  <c r="L275" i="20"/>
  <c r="M274" i="20"/>
  <c r="K274" i="20"/>
  <c r="L274" i="20"/>
  <c r="M273" i="20"/>
  <c r="K273" i="20"/>
  <c r="L273" i="20"/>
  <c r="M272" i="20"/>
  <c r="K272" i="20"/>
  <c r="L272" i="20"/>
  <c r="M271" i="20"/>
  <c r="K271" i="20"/>
  <c r="L271" i="20"/>
  <c r="M270" i="20"/>
  <c r="K270" i="20"/>
  <c r="L270" i="20"/>
  <c r="M269" i="20"/>
  <c r="K269" i="20"/>
  <c r="L269" i="20"/>
  <c r="M268" i="20"/>
  <c r="K268" i="20"/>
  <c r="L268" i="20"/>
  <c r="M267" i="20"/>
  <c r="K267" i="20"/>
  <c r="L267" i="20"/>
  <c r="M266" i="20"/>
  <c r="K266" i="20"/>
  <c r="L266" i="20"/>
  <c r="M265" i="20"/>
  <c r="K265" i="20"/>
  <c r="L265" i="20"/>
  <c r="M264" i="20"/>
  <c r="K264" i="20"/>
  <c r="L264" i="20"/>
  <c r="M263" i="20"/>
  <c r="K263" i="20"/>
  <c r="L263" i="20"/>
  <c r="M262" i="20"/>
  <c r="K262" i="20"/>
  <c r="L262" i="20"/>
  <c r="M261" i="20"/>
  <c r="K261" i="20"/>
  <c r="L261" i="20"/>
  <c r="M260" i="20"/>
  <c r="K260" i="20"/>
  <c r="L260" i="20"/>
  <c r="M259" i="20"/>
  <c r="K259" i="20"/>
  <c r="L259" i="20"/>
  <c r="M258" i="20"/>
  <c r="K258" i="20"/>
  <c r="L258" i="20"/>
  <c r="M257" i="20"/>
  <c r="K257" i="20"/>
  <c r="L257" i="20"/>
  <c r="M256" i="20"/>
  <c r="K256" i="20"/>
  <c r="L256" i="20"/>
  <c r="M255" i="20"/>
  <c r="K255" i="20"/>
  <c r="L255" i="20"/>
  <c r="M254" i="20"/>
  <c r="K254" i="20"/>
  <c r="L254" i="20"/>
  <c r="M253" i="20"/>
  <c r="K253" i="20"/>
  <c r="L253" i="20"/>
  <c r="M252" i="20"/>
  <c r="K252" i="20"/>
  <c r="L252" i="20"/>
  <c r="M251" i="20"/>
  <c r="K251" i="20"/>
  <c r="L251" i="20"/>
  <c r="M250" i="20"/>
  <c r="K250" i="20"/>
  <c r="L250" i="20"/>
  <c r="M249" i="20"/>
  <c r="K249" i="20"/>
  <c r="L249" i="20"/>
  <c r="M248" i="20"/>
  <c r="K248" i="20"/>
  <c r="L248" i="20"/>
  <c r="M247" i="20"/>
  <c r="K247" i="20"/>
  <c r="L247" i="20"/>
  <c r="M246" i="20"/>
  <c r="K246" i="20"/>
  <c r="L246" i="20"/>
  <c r="M245" i="20"/>
  <c r="K245" i="20"/>
  <c r="L245" i="20"/>
  <c r="M244" i="20"/>
  <c r="K244" i="20"/>
  <c r="L244" i="20"/>
  <c r="M243" i="20"/>
  <c r="K243" i="20"/>
  <c r="L243" i="20"/>
  <c r="M242" i="20"/>
  <c r="K242" i="20"/>
  <c r="L242" i="20"/>
  <c r="M241" i="20"/>
  <c r="K241" i="20"/>
  <c r="L241" i="20"/>
  <c r="M240" i="20"/>
  <c r="K240" i="20"/>
  <c r="L240" i="20"/>
  <c r="M239" i="20"/>
  <c r="K239" i="20"/>
  <c r="L239" i="20"/>
  <c r="M238" i="20"/>
  <c r="K238" i="20"/>
  <c r="L238" i="20"/>
  <c r="M237" i="20"/>
  <c r="K237" i="20"/>
  <c r="L237" i="20"/>
  <c r="M236" i="20"/>
  <c r="K236" i="20"/>
  <c r="L236" i="20"/>
  <c r="M235" i="20"/>
  <c r="K235" i="20"/>
  <c r="L235" i="20"/>
  <c r="M234" i="20"/>
  <c r="K234" i="20"/>
  <c r="L234" i="20"/>
  <c r="M233" i="20"/>
  <c r="K233" i="20"/>
  <c r="L233" i="20"/>
  <c r="M232" i="20"/>
  <c r="K232" i="20"/>
  <c r="L232" i="20"/>
  <c r="M231" i="20"/>
  <c r="K231" i="20"/>
  <c r="L231" i="20"/>
  <c r="M230" i="20"/>
  <c r="K230" i="20"/>
  <c r="L230" i="20"/>
  <c r="M229" i="20"/>
  <c r="K229" i="20"/>
  <c r="L229" i="20"/>
  <c r="M228" i="20"/>
  <c r="K228" i="20"/>
  <c r="L228" i="20"/>
  <c r="M227" i="20"/>
  <c r="K227" i="20"/>
  <c r="L227" i="20"/>
  <c r="M226" i="20"/>
  <c r="K226" i="20"/>
  <c r="L226" i="20"/>
  <c r="M225" i="20"/>
  <c r="K225" i="20"/>
  <c r="L225" i="20"/>
  <c r="M224" i="20"/>
  <c r="K224" i="20"/>
  <c r="L224" i="20"/>
  <c r="M223" i="20"/>
  <c r="K223" i="20"/>
  <c r="L223" i="20"/>
  <c r="M222" i="20"/>
  <c r="K222" i="20"/>
  <c r="L222" i="20"/>
  <c r="M221" i="20"/>
  <c r="K221" i="20"/>
  <c r="L221" i="20"/>
  <c r="M220" i="20"/>
  <c r="K220" i="20"/>
  <c r="L220" i="20"/>
  <c r="M219" i="20"/>
  <c r="K219" i="20"/>
  <c r="L219" i="20"/>
  <c r="M218" i="20"/>
  <c r="K218" i="20"/>
  <c r="L218" i="20"/>
  <c r="M217" i="20"/>
  <c r="K217" i="20"/>
  <c r="L217" i="20"/>
  <c r="M216" i="20"/>
  <c r="K216" i="20"/>
  <c r="L216" i="20"/>
  <c r="M215" i="20"/>
  <c r="K215" i="20"/>
  <c r="L215" i="20"/>
  <c r="M214" i="20"/>
  <c r="K214" i="20"/>
  <c r="L214" i="20"/>
  <c r="M213" i="20"/>
  <c r="K213" i="20"/>
  <c r="L213" i="20"/>
  <c r="M212" i="20"/>
  <c r="K212" i="20"/>
  <c r="L212" i="20"/>
  <c r="M211" i="20"/>
  <c r="K211" i="20"/>
  <c r="L211" i="20"/>
  <c r="M210" i="20"/>
  <c r="K210" i="20"/>
  <c r="L210" i="20"/>
  <c r="M209" i="20"/>
  <c r="K209" i="20"/>
  <c r="L209" i="20"/>
  <c r="M208" i="20"/>
  <c r="K208" i="20"/>
  <c r="L208" i="20"/>
  <c r="M207" i="20"/>
  <c r="K207" i="20"/>
  <c r="L207" i="20"/>
  <c r="M206" i="20"/>
  <c r="K206" i="20"/>
  <c r="L206" i="20"/>
  <c r="M205" i="20"/>
  <c r="K205" i="20"/>
  <c r="L205" i="20"/>
  <c r="M204" i="20"/>
  <c r="K204" i="20"/>
  <c r="L204" i="20"/>
  <c r="M203" i="20"/>
  <c r="K203" i="20"/>
  <c r="L203" i="20"/>
  <c r="M202" i="20"/>
  <c r="K202" i="20"/>
  <c r="L202" i="20"/>
  <c r="M201" i="20"/>
  <c r="K201" i="20"/>
  <c r="L201" i="20"/>
  <c r="M200" i="20"/>
  <c r="K200" i="20"/>
  <c r="L200" i="20"/>
  <c r="M199" i="20"/>
  <c r="K199" i="20"/>
  <c r="L199" i="20"/>
  <c r="M198" i="20"/>
  <c r="K198" i="20"/>
  <c r="L198" i="20"/>
  <c r="M197" i="20"/>
  <c r="K197" i="20"/>
  <c r="L197" i="20"/>
  <c r="M196" i="20"/>
  <c r="K196" i="20"/>
  <c r="L196" i="20"/>
  <c r="M195" i="20"/>
  <c r="K195" i="20"/>
  <c r="L195" i="20"/>
  <c r="M194" i="20"/>
  <c r="K194" i="20"/>
  <c r="L194" i="20"/>
  <c r="M193" i="20"/>
  <c r="K193" i="20"/>
  <c r="L193" i="20"/>
  <c r="M192" i="20"/>
  <c r="K192" i="20"/>
  <c r="L192" i="20"/>
  <c r="M191" i="20"/>
  <c r="K191" i="20"/>
  <c r="L191" i="20"/>
  <c r="M190" i="20"/>
  <c r="K190" i="20"/>
  <c r="L190" i="20"/>
  <c r="M189" i="20"/>
  <c r="K189" i="20"/>
  <c r="L189" i="20"/>
  <c r="M188" i="20"/>
  <c r="K188" i="20"/>
  <c r="L188" i="20"/>
  <c r="M187" i="20"/>
  <c r="K187" i="20"/>
  <c r="L187" i="20"/>
  <c r="M186" i="20"/>
  <c r="K186" i="20"/>
  <c r="L186" i="20"/>
  <c r="M185" i="20"/>
  <c r="K185" i="20"/>
  <c r="L185" i="20"/>
  <c r="M184" i="20"/>
  <c r="K184" i="20"/>
  <c r="L184" i="20"/>
  <c r="M183" i="20"/>
  <c r="K183" i="20"/>
  <c r="L183" i="20"/>
  <c r="M182" i="20"/>
  <c r="K182" i="20"/>
  <c r="L182" i="20"/>
  <c r="M181" i="20"/>
  <c r="K181" i="20"/>
  <c r="L181" i="20"/>
  <c r="M180" i="20"/>
  <c r="K180" i="20"/>
  <c r="L180" i="20"/>
  <c r="M179" i="20"/>
  <c r="K179" i="20"/>
  <c r="L179" i="20"/>
  <c r="M178" i="20"/>
  <c r="K178" i="20"/>
  <c r="L178" i="20"/>
  <c r="M177" i="20"/>
  <c r="K177" i="20"/>
  <c r="L177" i="20"/>
  <c r="M176" i="20"/>
  <c r="K176" i="20"/>
  <c r="L176" i="20"/>
  <c r="M175" i="20"/>
  <c r="K175" i="20"/>
  <c r="L175" i="20"/>
  <c r="M174" i="20"/>
  <c r="K174" i="20"/>
  <c r="L174" i="20"/>
  <c r="M173" i="20"/>
  <c r="K173" i="20"/>
  <c r="L173" i="20"/>
  <c r="M172" i="20"/>
  <c r="K172" i="20"/>
  <c r="L172" i="20"/>
  <c r="M171" i="20"/>
  <c r="K171" i="20"/>
  <c r="L171" i="20"/>
  <c r="M170" i="20"/>
  <c r="K170" i="20"/>
  <c r="L170" i="20"/>
  <c r="M169" i="20"/>
  <c r="K169" i="20"/>
  <c r="L169" i="20"/>
  <c r="M168" i="20"/>
  <c r="K168" i="20"/>
  <c r="L168" i="20"/>
  <c r="M167" i="20"/>
  <c r="K167" i="20"/>
  <c r="L167" i="20"/>
  <c r="M166" i="20"/>
  <c r="K166" i="20"/>
  <c r="L166" i="20"/>
  <c r="M165" i="20"/>
  <c r="K165" i="20"/>
  <c r="L165" i="20"/>
  <c r="M164" i="20"/>
  <c r="K164" i="20"/>
  <c r="L164" i="20"/>
  <c r="M163" i="20"/>
  <c r="K163" i="20"/>
  <c r="L163" i="20"/>
  <c r="M162" i="20"/>
  <c r="K162" i="20"/>
  <c r="L162" i="20"/>
  <c r="M161" i="20"/>
  <c r="K161" i="20"/>
  <c r="L161" i="20"/>
  <c r="M160" i="20"/>
  <c r="K160" i="20"/>
  <c r="L160" i="20"/>
  <c r="M159" i="20"/>
  <c r="K159" i="20"/>
  <c r="L159" i="20"/>
  <c r="M158" i="20"/>
  <c r="K158" i="20"/>
  <c r="L158" i="20"/>
  <c r="M157" i="20"/>
  <c r="K157" i="20"/>
  <c r="L157" i="20"/>
  <c r="M156" i="20"/>
  <c r="K156" i="20"/>
  <c r="L156" i="20"/>
  <c r="M155" i="20"/>
  <c r="K155" i="20"/>
  <c r="L155" i="20"/>
  <c r="M154" i="20"/>
  <c r="K154" i="20"/>
  <c r="L154" i="20"/>
  <c r="M153" i="20"/>
  <c r="K153" i="20"/>
  <c r="L153" i="20"/>
  <c r="M152" i="20"/>
  <c r="K152" i="20"/>
  <c r="L152" i="20"/>
  <c r="M151" i="20"/>
  <c r="K151" i="20"/>
  <c r="L151" i="20"/>
  <c r="M150" i="20"/>
  <c r="K150" i="20"/>
  <c r="L150" i="20"/>
  <c r="M149" i="20"/>
  <c r="K149" i="20"/>
  <c r="L149" i="20"/>
  <c r="M148" i="20"/>
  <c r="K148" i="20"/>
  <c r="L148" i="20"/>
  <c r="M147" i="20"/>
  <c r="K147" i="20"/>
  <c r="L147" i="20"/>
  <c r="M146" i="20"/>
  <c r="K146" i="20"/>
  <c r="L146" i="20"/>
  <c r="M145" i="20"/>
  <c r="K145" i="20"/>
  <c r="L145" i="20"/>
  <c r="M144" i="20"/>
  <c r="K144" i="20"/>
  <c r="L144" i="20"/>
  <c r="M143" i="20"/>
  <c r="K143" i="20"/>
  <c r="L143" i="20"/>
  <c r="M142" i="20"/>
  <c r="K142" i="20"/>
  <c r="L142" i="20"/>
  <c r="M141" i="20"/>
  <c r="K141" i="20"/>
  <c r="L141" i="20"/>
  <c r="M140" i="20"/>
  <c r="K140" i="20"/>
  <c r="L140" i="20"/>
  <c r="M139" i="20"/>
  <c r="K139" i="20"/>
  <c r="L139" i="20"/>
  <c r="M138" i="20"/>
  <c r="K138" i="20"/>
  <c r="L138" i="20"/>
  <c r="M137" i="20"/>
  <c r="K137" i="20"/>
  <c r="L137" i="20"/>
  <c r="M136" i="20"/>
  <c r="K136" i="20"/>
  <c r="L136" i="20"/>
  <c r="M135" i="20"/>
  <c r="K135" i="20"/>
  <c r="L135" i="20"/>
  <c r="M134" i="20"/>
  <c r="K134" i="20"/>
  <c r="L134" i="20"/>
  <c r="M133" i="20"/>
  <c r="K133" i="20"/>
  <c r="L133" i="20"/>
  <c r="M132" i="20"/>
  <c r="K132" i="20"/>
  <c r="L132" i="20"/>
  <c r="M131" i="20"/>
  <c r="K131" i="20"/>
  <c r="L131" i="20"/>
  <c r="M130" i="20"/>
  <c r="K130" i="20"/>
  <c r="L130" i="20"/>
  <c r="M129" i="20"/>
  <c r="K129" i="20"/>
  <c r="L129" i="20"/>
  <c r="M128" i="20"/>
  <c r="K128" i="20"/>
  <c r="L128" i="20"/>
  <c r="M127" i="20"/>
  <c r="K127" i="20"/>
  <c r="L127" i="20"/>
  <c r="M126" i="20"/>
  <c r="K126" i="20"/>
  <c r="L126" i="20"/>
  <c r="M125" i="20"/>
  <c r="K125" i="20"/>
  <c r="L125" i="20"/>
  <c r="M124" i="20"/>
  <c r="K124" i="20"/>
  <c r="L124" i="20"/>
  <c r="M123" i="20"/>
  <c r="K123" i="20"/>
  <c r="L123" i="20"/>
  <c r="M122" i="20"/>
  <c r="K122" i="20"/>
  <c r="L122" i="20"/>
  <c r="M121" i="20"/>
  <c r="K121" i="20"/>
  <c r="L121" i="20"/>
  <c r="M120" i="20"/>
  <c r="K120" i="20"/>
  <c r="L120" i="20"/>
  <c r="M119" i="20"/>
  <c r="K119" i="20"/>
  <c r="L119" i="20"/>
  <c r="M118" i="20"/>
  <c r="K118" i="20"/>
  <c r="L118" i="20"/>
  <c r="M117" i="20"/>
  <c r="K117" i="20"/>
  <c r="L117" i="20"/>
  <c r="M116" i="20"/>
  <c r="K116" i="20"/>
  <c r="L116" i="20"/>
  <c r="M115" i="20"/>
  <c r="K115" i="20"/>
  <c r="L115" i="20"/>
  <c r="M114" i="20"/>
  <c r="K114" i="20"/>
  <c r="L114" i="20"/>
  <c r="M113" i="20"/>
  <c r="K113" i="20"/>
  <c r="L113" i="20"/>
  <c r="M112" i="20"/>
  <c r="K112" i="20"/>
  <c r="L112" i="20"/>
  <c r="M111" i="20"/>
  <c r="K111" i="20"/>
  <c r="L111" i="20"/>
  <c r="M110" i="20"/>
  <c r="K110" i="20"/>
  <c r="L110" i="20"/>
  <c r="M109" i="20"/>
  <c r="K109" i="20"/>
  <c r="L109" i="20"/>
  <c r="M108" i="20"/>
  <c r="K108" i="20"/>
  <c r="L108" i="20"/>
  <c r="M107" i="20"/>
  <c r="K107" i="20"/>
  <c r="L107" i="20"/>
  <c r="M106" i="20"/>
  <c r="K106" i="20"/>
  <c r="L106" i="20"/>
  <c r="M105" i="20"/>
  <c r="K105" i="20"/>
  <c r="L105" i="20"/>
  <c r="M104" i="20"/>
  <c r="K104" i="20"/>
  <c r="L104" i="20"/>
  <c r="M103" i="20"/>
  <c r="K103" i="20"/>
  <c r="L103" i="20"/>
  <c r="M102" i="20"/>
  <c r="K102" i="20"/>
  <c r="L102" i="20"/>
  <c r="M101" i="20"/>
  <c r="K101" i="20"/>
  <c r="L101" i="20"/>
  <c r="M100" i="20"/>
  <c r="K100" i="20"/>
  <c r="L100" i="20"/>
  <c r="M99" i="20"/>
  <c r="K99" i="20"/>
  <c r="L99" i="20"/>
  <c r="M98" i="20"/>
  <c r="K98" i="20"/>
  <c r="L98" i="20"/>
  <c r="M97" i="20"/>
  <c r="K97" i="20"/>
  <c r="L97" i="20"/>
  <c r="M96" i="20"/>
  <c r="K96" i="20"/>
  <c r="L96" i="20"/>
  <c r="M95" i="20"/>
  <c r="K95" i="20"/>
  <c r="L95" i="20"/>
  <c r="M94" i="20"/>
  <c r="K94" i="20"/>
  <c r="L94" i="20"/>
  <c r="M93" i="20"/>
  <c r="K93" i="20"/>
  <c r="L93" i="20"/>
  <c r="M92" i="20"/>
  <c r="K92" i="20"/>
  <c r="L92" i="20"/>
  <c r="M91" i="20"/>
  <c r="K91" i="20"/>
  <c r="L91" i="20"/>
  <c r="M90" i="20"/>
  <c r="K90" i="20"/>
  <c r="L90" i="20"/>
  <c r="M89" i="20"/>
  <c r="K89" i="20"/>
  <c r="L89" i="20"/>
  <c r="M88" i="20"/>
  <c r="K88" i="20"/>
  <c r="L88" i="20"/>
  <c r="M87" i="20"/>
  <c r="K87" i="20"/>
  <c r="L87" i="20"/>
  <c r="M86" i="20"/>
  <c r="K86" i="20"/>
  <c r="L86" i="20"/>
  <c r="M85" i="20"/>
  <c r="K85" i="20"/>
  <c r="L85" i="20"/>
  <c r="M84" i="20"/>
  <c r="K84" i="20"/>
  <c r="L84" i="20"/>
  <c r="M83" i="20"/>
  <c r="K83" i="20"/>
  <c r="L83" i="20"/>
  <c r="M82" i="20"/>
  <c r="K82" i="20"/>
  <c r="L82" i="20"/>
  <c r="M81" i="20"/>
  <c r="K81" i="20"/>
  <c r="L81" i="20"/>
  <c r="M80" i="20"/>
  <c r="K80" i="20"/>
  <c r="L80" i="20"/>
  <c r="M79" i="20"/>
  <c r="K79" i="20"/>
  <c r="L79" i="20"/>
  <c r="M78" i="20"/>
  <c r="K78" i="20"/>
  <c r="L78" i="20"/>
  <c r="M77" i="20"/>
  <c r="K77" i="20"/>
  <c r="L77" i="20"/>
  <c r="M76" i="20"/>
  <c r="K76" i="20"/>
  <c r="L76" i="20"/>
  <c r="M75" i="20"/>
  <c r="K75" i="20"/>
  <c r="L75" i="20"/>
  <c r="M74" i="20"/>
  <c r="K74" i="20"/>
  <c r="L74" i="20"/>
  <c r="M73" i="20"/>
  <c r="K73" i="20"/>
  <c r="L73" i="20"/>
  <c r="M72" i="20"/>
  <c r="K72" i="20"/>
  <c r="L72" i="20"/>
  <c r="M71" i="20"/>
  <c r="K71" i="20"/>
  <c r="L71" i="20"/>
  <c r="M70" i="20"/>
  <c r="K70" i="20"/>
  <c r="L70" i="20"/>
  <c r="M69" i="20"/>
  <c r="K69" i="20"/>
  <c r="L69" i="20"/>
  <c r="M68" i="20"/>
  <c r="K68" i="20"/>
  <c r="L68" i="20"/>
  <c r="M67" i="20"/>
  <c r="K67" i="20"/>
  <c r="L67" i="20"/>
  <c r="M66" i="20"/>
  <c r="K66" i="20"/>
  <c r="L66" i="20"/>
  <c r="M65" i="20"/>
  <c r="K65" i="20"/>
  <c r="L65" i="20"/>
  <c r="M64" i="20"/>
  <c r="K64" i="20"/>
  <c r="L64" i="20"/>
  <c r="M63" i="20"/>
  <c r="K63" i="20"/>
  <c r="L63" i="20"/>
  <c r="M62" i="20"/>
  <c r="K62" i="20"/>
  <c r="L62" i="20"/>
  <c r="M61" i="20"/>
  <c r="K61" i="20"/>
  <c r="L61" i="20"/>
  <c r="M60" i="20"/>
  <c r="K60" i="20"/>
  <c r="L60" i="20"/>
  <c r="M59" i="20"/>
  <c r="K59" i="20"/>
  <c r="L59" i="20"/>
  <c r="M58" i="20"/>
  <c r="K58" i="20"/>
  <c r="L58" i="20"/>
  <c r="M57" i="20"/>
  <c r="K57" i="20"/>
  <c r="L57" i="20"/>
  <c r="M56" i="20"/>
  <c r="K56" i="20"/>
  <c r="L56" i="20"/>
  <c r="M55" i="20"/>
  <c r="K55" i="20"/>
  <c r="L55" i="20"/>
  <c r="M54" i="20"/>
  <c r="K54" i="20"/>
  <c r="L54" i="20"/>
  <c r="M53" i="20"/>
  <c r="K53" i="20"/>
  <c r="L53" i="20"/>
  <c r="M52" i="20"/>
  <c r="K52" i="20"/>
  <c r="L52" i="20"/>
  <c r="M51" i="20"/>
  <c r="K51" i="20"/>
  <c r="L51" i="20"/>
  <c r="M50" i="20"/>
  <c r="K50" i="20"/>
  <c r="L50" i="20"/>
  <c r="M49" i="20"/>
  <c r="K49" i="20"/>
  <c r="L49" i="20"/>
  <c r="M48" i="20"/>
  <c r="K48" i="20"/>
  <c r="L48" i="20"/>
  <c r="M47" i="20"/>
  <c r="K47" i="20"/>
  <c r="L47" i="20"/>
  <c r="M46" i="20"/>
  <c r="K46" i="20"/>
  <c r="L46" i="20"/>
  <c r="M45" i="20"/>
  <c r="K45" i="20"/>
  <c r="L45" i="20"/>
  <c r="M44" i="20"/>
  <c r="K44" i="20"/>
  <c r="L44" i="20"/>
  <c r="M43" i="20"/>
  <c r="K43" i="20"/>
  <c r="L43" i="20"/>
  <c r="M42" i="20"/>
  <c r="K42" i="20"/>
  <c r="L42" i="20"/>
  <c r="M41" i="20"/>
  <c r="K41" i="20"/>
  <c r="L41" i="20"/>
  <c r="M40" i="20"/>
  <c r="K40" i="20"/>
  <c r="L40" i="20"/>
  <c r="M39" i="20"/>
  <c r="K39" i="20"/>
  <c r="L39" i="20"/>
  <c r="M38" i="20"/>
  <c r="K38" i="20"/>
  <c r="L38" i="20"/>
  <c r="M37" i="20"/>
  <c r="K37" i="20"/>
  <c r="L37" i="20"/>
  <c r="M36" i="20"/>
  <c r="K36" i="20"/>
  <c r="L36" i="20"/>
  <c r="M35" i="20"/>
  <c r="K35" i="20"/>
  <c r="L35" i="20"/>
  <c r="M34" i="20"/>
  <c r="K34" i="20"/>
  <c r="L34" i="20"/>
  <c r="M33" i="20"/>
  <c r="K33" i="20"/>
  <c r="L33" i="20"/>
  <c r="M32" i="20"/>
  <c r="K32" i="20"/>
  <c r="L32" i="20"/>
  <c r="M31" i="20"/>
  <c r="K31" i="20"/>
  <c r="L31" i="20"/>
  <c r="M30" i="20"/>
  <c r="K30" i="20"/>
  <c r="L30" i="20"/>
  <c r="M29" i="20"/>
  <c r="K29" i="20"/>
  <c r="L29" i="20"/>
  <c r="M28" i="20"/>
  <c r="K28" i="20"/>
  <c r="L28" i="20"/>
  <c r="M27" i="20"/>
  <c r="K27" i="20"/>
  <c r="L27" i="20"/>
  <c r="M26" i="20"/>
  <c r="K26" i="20"/>
  <c r="L26" i="20"/>
  <c r="M25" i="20"/>
  <c r="K25" i="20"/>
  <c r="L25" i="20"/>
  <c r="M24" i="20"/>
  <c r="K24" i="20"/>
  <c r="L24" i="20"/>
  <c r="M23" i="20"/>
  <c r="K23" i="20"/>
  <c r="L23" i="20"/>
  <c r="M22" i="20"/>
  <c r="K22" i="20"/>
  <c r="L22" i="20"/>
  <c r="M21" i="20"/>
  <c r="K21" i="20"/>
  <c r="L21" i="20"/>
  <c r="M20" i="20"/>
  <c r="K20" i="20"/>
  <c r="L20" i="20"/>
  <c r="M19" i="20"/>
  <c r="K19" i="20"/>
  <c r="L19" i="20"/>
  <c r="M18" i="20"/>
  <c r="K18" i="20"/>
  <c r="L18" i="20"/>
  <c r="M17" i="20"/>
  <c r="K17" i="20"/>
  <c r="L17" i="20"/>
  <c r="M16" i="20"/>
  <c r="K16" i="20"/>
  <c r="L16" i="20"/>
  <c r="M15" i="20"/>
  <c r="K15" i="20"/>
  <c r="L15" i="20"/>
  <c r="M14" i="20"/>
  <c r="K14" i="20"/>
  <c r="L14" i="20"/>
  <c r="M13" i="20"/>
  <c r="K13" i="20"/>
  <c r="L13" i="20"/>
  <c r="M12" i="20"/>
  <c r="K12" i="20"/>
  <c r="L12" i="20"/>
  <c r="M11" i="20"/>
  <c r="K11" i="20"/>
  <c r="L11" i="20"/>
  <c r="M10" i="20"/>
  <c r="K10" i="20"/>
  <c r="L10" i="20"/>
  <c r="B167" i="23"/>
  <c r="H62" i="23"/>
  <c r="I62" i="23"/>
  <c r="M568" i="20"/>
  <c r="H20" i="23"/>
  <c r="I20" i="23"/>
  <c r="D167" i="23"/>
  <c r="E167" i="23"/>
  <c r="F167" i="23"/>
  <c r="G167" i="23"/>
  <c r="H40" i="23"/>
  <c r="I40" i="23"/>
  <c r="H60" i="23"/>
  <c r="I60" i="23"/>
  <c r="H154" i="23"/>
  <c r="H162" i="23"/>
  <c r="I162" i="23"/>
  <c r="I13" i="23"/>
  <c r="K568" i="20"/>
  <c r="L568" i="20"/>
  <c r="H70" i="23"/>
  <c r="I70" i="23"/>
  <c r="H30" i="23"/>
  <c r="I30" i="23"/>
  <c r="I154" i="23"/>
  <c r="H167" i="23"/>
  <c r="I167" i="23"/>
  <c r="J167" i="23"/>
  <c r="I45" i="23"/>
  <c r="J62" i="23"/>
  <c r="I42" i="23"/>
  <c r="I31" i="23"/>
  <c r="H32" i="23"/>
  <c r="I32" i="23"/>
  <c r="J70" i="23"/>
</calcChain>
</file>

<file path=xl/sharedStrings.xml><?xml version="1.0" encoding="utf-8"?>
<sst xmlns="http://schemas.openxmlformats.org/spreadsheetml/2006/main" count="1927" uniqueCount="307">
  <si>
    <t>SUELDOS PARA CARGOS FIJOS</t>
  </si>
  <si>
    <t>TIEMPO EXTRAORDINARIO</t>
  </si>
  <si>
    <t>DISPONIBILIDAD LABORAL</t>
  </si>
  <si>
    <t>RETRIBUCION POR AÑOS SERVIDOS</t>
  </si>
  <si>
    <t>RESTRICCION AL EJERCICIO LIBERAL DE LA PROFESION</t>
  </si>
  <si>
    <t>SALARIO ESCOLAR</t>
  </si>
  <si>
    <t>OTROS INCENTIVOS SALARIALES</t>
  </si>
  <si>
    <t>CCSS CONTRIBUCION PATRONAL SEGURO PENSIONES (SEGUN LEY NO. 17 DEL 22/10/1943, LEY CONSTITUTIVA DE LA C.C.S.S. Y REGLAMENTO NO. 6898</t>
  </si>
  <si>
    <t>CCSS APORTE PATRONAL REGIMEN PENSIONES (SEGUN LEY DE PROTECCION AL TRABAJADOR NO. 7983 DEL 16 DE FEBRERO DEL 2000).</t>
  </si>
  <si>
    <t>CCSS APORTE PATRONAL FONDO CAPITALIZACION LABORAL (SEGUN LEY DE PROTECCION AL TRABAJADOR NO. 7983 DEL 16 DE FEBRERO DEL 2000).</t>
  </si>
  <si>
    <t>ASOCIACION SOLIDARISTA DE EMPLEADOS DE LOS MINISTERIOS DE GOBERNACION, POLICIA Y SEGURIDAD PUBLICA. (APORTE PATRONAL SEGUN LEY DE</t>
  </si>
  <si>
    <t>ALQUILER DE EDIFICIOS, LOCALES Y TERRENOS</t>
  </si>
  <si>
    <t>ALQUILER DE EQUIPO DE COMPUTO</t>
  </si>
  <si>
    <t>SERVICIO DE AGUA Y ALCANTARILLADO</t>
  </si>
  <si>
    <t>SERVICIO DE ENERGIA ELECTRICA</t>
  </si>
  <si>
    <t>SERVICIO DE CORREO</t>
  </si>
  <si>
    <t>SERVICIO DE TELECOMUNICACIONES</t>
  </si>
  <si>
    <t>OTROS SERVICIOS BASICOS</t>
  </si>
  <si>
    <t>INFORMACION</t>
  </si>
  <si>
    <t>IMPRESION, ENCUADERNACION Y OTROS</t>
  </si>
  <si>
    <t>COMIS. Y GASTOS POR SERV. FINANCIEROS Y COMERCIAL.</t>
  </si>
  <si>
    <t>SERVICIOS DE TRANSFERENCIA ELECTRONICA DE INFORMA</t>
  </si>
  <si>
    <t>SERVICIOS MEDICOS Y DE LABORATORIO</t>
  </si>
  <si>
    <t>SERVICIO DE DESARROLLO DE SISTEMAS INFORMATICOS</t>
  </si>
  <si>
    <t>SERVICIOS GENERALES</t>
  </si>
  <si>
    <t>OTROS SERVICIOS DE GESTION Y APOYO</t>
  </si>
  <si>
    <t>TRANSPORTE DENTRO DEL PAIS</t>
  </si>
  <si>
    <t>VIATICOS DENTRO DEL PAIS</t>
  </si>
  <si>
    <t>SEGUROS</t>
  </si>
  <si>
    <t>ACTIVIDADES DE CAPACITACION</t>
  </si>
  <si>
    <t>ACTIVIDADES PROTOCOLARIAS Y SOCIALES</t>
  </si>
  <si>
    <t>GASTOS DE REPRESENTACION INSTITUCIONAL</t>
  </si>
  <si>
    <t>MANTENIMIENTO DE EDIFICIOS, LOCALES Y TERRENOS</t>
  </si>
  <si>
    <t>MANT. Y REPARACION DE MAQUINARIA Y EQUIPO DE PROD.</t>
  </si>
  <si>
    <t>MANT. Y REPARACION DE EQUIPO DE TRANSPORTE</t>
  </si>
  <si>
    <t>MANT. Y REPARACION DE EQUIPO DE COMUNICAC.</t>
  </si>
  <si>
    <t>MANT. Y REPARACION DE EQUIPO Y MOBILIARIO DE OFIC.</t>
  </si>
  <si>
    <t>MANT. Y REP. DE EQUIPO DE COMPUTO Y SIST. DE INF.</t>
  </si>
  <si>
    <t>MANTENIMIENTO Y REPARACION DE OTROS EQUIPOS</t>
  </si>
  <si>
    <t>OTROS IMPUESTOS</t>
  </si>
  <si>
    <t>INTERESES MORATORIOS Y MULTAS</t>
  </si>
  <si>
    <t>DEDUCIBLES</t>
  </si>
  <si>
    <t>OTROS SERVICIOS NO ESPECIFICADOS</t>
  </si>
  <si>
    <t>COMBUSTIBLES Y LUBRICANTES</t>
  </si>
  <si>
    <t>PRODUCTOS FARMACEUTICOS Y MEDICINALES</t>
  </si>
  <si>
    <t>TINTAS, PINTURAS Y DILUYENTES</t>
  </si>
  <si>
    <t>OTROS PRODUCTOS QUIMICOS Y CONEXOS</t>
  </si>
  <si>
    <t>ALIMENTOS Y BEBIDAS</t>
  </si>
  <si>
    <t>MATERIALES Y PRODUCTOS METALICOS</t>
  </si>
  <si>
    <t>MATERIALES Y PRODUCTOS MINERALES Y ASFALTICOS</t>
  </si>
  <si>
    <t>MADERA Y SUS DERIVADOS</t>
  </si>
  <si>
    <t>MAT. Y PROD. ELECTRICOS, TELEFONICOS Y DE COMPUTO</t>
  </si>
  <si>
    <t>MATERIALES Y PRODUCTOS DE VIDRIO</t>
  </si>
  <si>
    <t>MATERIALES Y PRODUCTOS DE PLASTICO</t>
  </si>
  <si>
    <t>OTROS MAT. Y PROD.DE USO EN LA CONSTRU. Y MANTENIM</t>
  </si>
  <si>
    <t>HERRAMIENTAS E INSTRUMENTOS</t>
  </si>
  <si>
    <t>REPUESTOS Y ACCESORIOS</t>
  </si>
  <si>
    <t>UTILES Y MATERIALES DE OFICINA Y COMPUTO</t>
  </si>
  <si>
    <t>UTILES Y MATERIALES MEDICO, HOSPITALARIO Y DE INV.</t>
  </si>
  <si>
    <t>PRODUCTOS DE PAPEL, CARTON E IMPRESOS</t>
  </si>
  <si>
    <t>TEXTILES Y VESTUARIO</t>
  </si>
  <si>
    <t>UTILES Y MATERIALES DE LIMPIEZA</t>
  </si>
  <si>
    <t>UTILES Y MATERIALES DE RESGUARDO Y SEGURIDAD</t>
  </si>
  <si>
    <t>UTILES Y MATERIALES DE COCINA Y COMEDOR</t>
  </si>
  <si>
    <t>OTROS UTILES, MATERIALES Y SUMINISTROS DIVERSOS</t>
  </si>
  <si>
    <t>MAQUINARIA Y EQUIPO PARA LA PRODUCCION</t>
  </si>
  <si>
    <t>EQUIPO DE TRANSPORTE</t>
  </si>
  <si>
    <t>EQUIPO Y PROGRAMAS DE COMPUTO</t>
  </si>
  <si>
    <t>CCSS CONTRIBUCION ESTATAL SEGURO PENSIONES (CONTRIBUCION ESTATAL AL SEGURO DE PENSIONES, SEGUN LEY NO. 17 DEL 22/10/1943, LEY CONSTITUTIVA</t>
  </si>
  <si>
    <t>CCSS CONTRIBUCION ESTATAL SEGURO SALUD (CONTRIBUCION ESTATAL AL SEGURO DE SALUD, SEGUN LEY NO. 17 DEL 22/10/1943, LEY CONSTITUTIVA DE LA</t>
  </si>
  <si>
    <t>PRESTACIONES LEGALES</t>
  </si>
  <si>
    <t>OTRAS PRESTACIONES</t>
  </si>
  <si>
    <t>INDEMNIZACIONES</t>
  </si>
  <si>
    <t>GASTOS CONFIDENCIALES</t>
  </si>
  <si>
    <t>SUPLENCIAS</t>
  </si>
  <si>
    <t>TRANSPORTE DE BIENES</t>
  </si>
  <si>
    <t>SERVICIOS DE INGENIERIA</t>
  </si>
  <si>
    <t>SERVICIOS ESPECIALES</t>
  </si>
  <si>
    <t>ALQUILER DE MAQUINARIA, EQUIPO Y MOBILIARIO</t>
  </si>
  <si>
    <t>OTROS ALQUILERES</t>
  </si>
  <si>
    <t>EQUIPO DE COMUNICACION</t>
  </si>
  <si>
    <t>DECIMOTERCER MES</t>
  </si>
  <si>
    <t>SERVICIOS EN CIENCIAS ECONOMICAS Y SOCIALES</t>
  </si>
  <si>
    <t>PRODUCTOS VETERINARIOS</t>
  </si>
  <si>
    <t>ALIMENTOS PARA ANIMALES</t>
  </si>
  <si>
    <t>EQUIPO Y MOBILIARIO DE OFICINA</t>
  </si>
  <si>
    <t>MAQUINARIA, EQUIPO Y MOBILIARIO DIVERSO</t>
  </si>
  <si>
    <t>SERVICIOS ADUANEROS</t>
  </si>
  <si>
    <t>EQUIPO SANITARIO, DE LABORATORIO E INVESTIGACION</t>
  </si>
  <si>
    <t>EDIFICIOS</t>
  </si>
  <si>
    <t>BIENES INTANGIBLES</t>
  </si>
  <si>
    <t>EQUIPO Y MOBILIARIO EDUCACIONAL, DEP. Y RECREATIVO</t>
  </si>
  <si>
    <t>INSTALACIONES</t>
  </si>
  <si>
    <t>OTRAS CONSTRUCCIONES, ADICIONES Y MEJORAS</t>
  </si>
  <si>
    <t>1- Servicios</t>
  </si>
  <si>
    <t>2- Materiales y suministros</t>
  </si>
  <si>
    <t>5- Bienes duraderos</t>
  </si>
  <si>
    <t>6- Transferencias Corrientes</t>
  </si>
  <si>
    <t xml:space="preserve"> 0- Remuneraciones</t>
  </si>
  <si>
    <t>Remuneraciones y Transferencias corrientes</t>
  </si>
  <si>
    <t>Gasto Operativo</t>
  </si>
  <si>
    <t xml:space="preserve">9- Cuentas Especiales </t>
  </si>
  <si>
    <t>Ce.gestor</t>
  </si>
  <si>
    <t>Fondo</t>
  </si>
  <si>
    <t>PosPre</t>
  </si>
  <si>
    <t>Ley de Presupuesto</t>
  </si>
  <si>
    <t>E-00101</t>
  </si>
  <si>
    <t>E-00201</t>
  </si>
  <si>
    <t>E-00203</t>
  </si>
  <si>
    <t>E-00301</t>
  </si>
  <si>
    <t>E-00302</t>
  </si>
  <si>
    <t>E-00303</t>
  </si>
  <si>
    <t>E-00304</t>
  </si>
  <si>
    <t>E-00399</t>
  </si>
  <si>
    <t>E0040120008900</t>
  </si>
  <si>
    <t>CCSS CONTRIBUCION PATRONAL SEGURO SALUD (SEGUN LEY NO. 17 DEL 22/10/1943, LEY CONSTITUTIVA DE LA C.C.S.S. Y REGLAMENTO NO. 7082</t>
  </si>
  <si>
    <t>E0040520008900</t>
  </si>
  <si>
    <t>BANCO POPULAR Y DE DESARROLLO COMUNAL. (BPDC) (SEGUN LEY NO. 4351 DEL 11/07/1969, LEY ORGANICA DEL B.P.D.C.).</t>
  </si>
  <si>
    <t>E0050120008900</t>
  </si>
  <si>
    <t>E0050220008900</t>
  </si>
  <si>
    <t>E0050320008900</t>
  </si>
  <si>
    <t>E0050520008900</t>
  </si>
  <si>
    <t>E-10101</t>
  </si>
  <si>
    <t>E-10103</t>
  </si>
  <si>
    <t>E-10201</t>
  </si>
  <si>
    <t>E-10202</t>
  </si>
  <si>
    <t>E-10203</t>
  </si>
  <si>
    <t>E-10204</t>
  </si>
  <si>
    <t>E-10299</t>
  </si>
  <si>
    <t>E-10301</t>
  </si>
  <si>
    <t>E-10303</t>
  </si>
  <si>
    <t>E-10306</t>
  </si>
  <si>
    <t>E-10307</t>
  </si>
  <si>
    <t>E-10401</t>
  </si>
  <si>
    <t>E-10405</t>
  </si>
  <si>
    <t>E-10406</t>
  </si>
  <si>
    <t>E-10499</t>
  </si>
  <si>
    <t>E-10501</t>
  </si>
  <si>
    <t>E-10502</t>
  </si>
  <si>
    <t>E-10601</t>
  </si>
  <si>
    <t>E-10702</t>
  </si>
  <si>
    <t>E-10703</t>
  </si>
  <si>
    <t>E-10801</t>
  </si>
  <si>
    <t>E-10803</t>
  </si>
  <si>
    <t>MANTENIMIENTO DE INSTALACIONES Y OTRAS OBRAS</t>
  </si>
  <si>
    <t>E-10804</t>
  </si>
  <si>
    <t>E-10805</t>
  </si>
  <si>
    <t>E-10806</t>
  </si>
  <si>
    <t>E-10807</t>
  </si>
  <si>
    <t>E-10808</t>
  </si>
  <si>
    <t>E-10899</t>
  </si>
  <si>
    <t>E-10999</t>
  </si>
  <si>
    <t>E-19902</t>
  </si>
  <si>
    <t>E-19905</t>
  </si>
  <si>
    <t>E-19999</t>
  </si>
  <si>
    <t>E-20101</t>
  </si>
  <si>
    <t>E-20102</t>
  </si>
  <si>
    <t>E-20104</t>
  </si>
  <si>
    <t>E-20199</t>
  </si>
  <si>
    <t>E-20203</t>
  </si>
  <si>
    <t>E-20301</t>
  </si>
  <si>
    <t>E-20302</t>
  </si>
  <si>
    <t>E-20303</t>
  </si>
  <si>
    <t>E-20304</t>
  </si>
  <si>
    <t>E-20399</t>
  </si>
  <si>
    <t>E-20401</t>
  </si>
  <si>
    <t>E-20402</t>
  </si>
  <si>
    <t>E-29901</t>
  </si>
  <si>
    <t>E-29902</t>
  </si>
  <si>
    <t>E-29903</t>
  </si>
  <si>
    <t>E-29905</t>
  </si>
  <si>
    <t>E-29999</t>
  </si>
  <si>
    <t>E-50101</t>
  </si>
  <si>
    <t>E-50103</t>
  </si>
  <si>
    <t>E-50104</t>
  </si>
  <si>
    <t>E-50105</t>
  </si>
  <si>
    <t>E-50106</t>
  </si>
  <si>
    <t>E-50201</t>
  </si>
  <si>
    <t>E-59903</t>
  </si>
  <si>
    <t>E6010320008900</t>
  </si>
  <si>
    <t>E6010320208900</t>
  </si>
  <si>
    <t>E-60301</t>
  </si>
  <si>
    <t>E-60399</t>
  </si>
  <si>
    <t>E-60601</t>
  </si>
  <si>
    <t>E-90101</t>
  </si>
  <si>
    <t>E-00105</t>
  </si>
  <si>
    <t>E0040120009001</t>
  </si>
  <si>
    <t>E0040520009001</t>
  </si>
  <si>
    <t>E0050120009001</t>
  </si>
  <si>
    <t>E0050220009001</t>
  </si>
  <si>
    <t>E0050320009001</t>
  </si>
  <si>
    <t>E0050520009001</t>
  </si>
  <si>
    <t>E-10304</t>
  </si>
  <si>
    <t>E-10403</t>
  </si>
  <si>
    <t>E-20306</t>
  </si>
  <si>
    <t>E-29904</t>
  </si>
  <si>
    <t>E-29906</t>
  </si>
  <si>
    <t>E-29907</t>
  </si>
  <si>
    <t>E-50102</t>
  </si>
  <si>
    <t>E-50199</t>
  </si>
  <si>
    <t>E6010320009001</t>
  </si>
  <si>
    <t>E6010320209001</t>
  </si>
  <si>
    <t>E-00103</t>
  </si>
  <si>
    <t>E0040120009002</t>
  </si>
  <si>
    <t>E0040120309002</t>
  </si>
  <si>
    <t>E0040520009002</t>
  </si>
  <si>
    <t>E0040520309002</t>
  </si>
  <si>
    <t>BANCO POPULAR Y DE DESARROLLO COMUNAL. (SEGUN LEY NO. 4351 DEL 11/07/1969, LEY ORGANICA DEL B.P.D.C.. SEGUN CONTRATO DEL PROYECTO DE LA</t>
  </si>
  <si>
    <t>E0050120009002</t>
  </si>
  <si>
    <t>E0050120309002</t>
  </si>
  <si>
    <t>E0050220009002</t>
  </si>
  <si>
    <t>E0050220309002</t>
  </si>
  <si>
    <t>CCSS APORTE PATRONAL REGIMEN PENSIONES (SEGUN LEY DE PROTECCION AL TRABAJADOR NO. 7983 DEL 16 DE FEBRERO DEL 2000. SEGUN CONTRATO DEL</t>
  </si>
  <si>
    <t>E0050320009002</t>
  </si>
  <si>
    <t>E0050320309002</t>
  </si>
  <si>
    <t>CCSS APORTE PATRONAL FONDO CAPITALIZACION LABORAL (SEGUN LEY DE PROTECCION AL TRABAJADOR NO. 7983 DEL 16 DE FEBRERO DEL 2000. SEGUN CONTRATO DEL</t>
  </si>
  <si>
    <t>E0050520009002</t>
  </si>
  <si>
    <t>E-10102</t>
  </si>
  <si>
    <t>E-10701</t>
  </si>
  <si>
    <t>E-20305</t>
  </si>
  <si>
    <t>E-50107</t>
  </si>
  <si>
    <t>E-50207</t>
  </si>
  <si>
    <t>E-50299</t>
  </si>
  <si>
    <t>E6010320009002</t>
  </si>
  <si>
    <t>E6010320209002</t>
  </si>
  <si>
    <t>E6010320309002</t>
  </si>
  <si>
    <t>E6010320509002</t>
  </si>
  <si>
    <t>CCSS CONTIVUCION ESTATAL SEGURO SALUD (CONTRIBUCION ESTATAL AL SEGURO DE SALUD, SEGUN LEY NO. 17 DEL 22/10/1943, LEY CONSTITUTIVA DE LA</t>
  </si>
  <si>
    <t>E0040120009003</t>
  </si>
  <si>
    <t>E0040520009003</t>
  </si>
  <si>
    <t>E0050120009003</t>
  </si>
  <si>
    <t>E0050220009003</t>
  </si>
  <si>
    <t>E0050320009003</t>
  </si>
  <si>
    <t>E0050520009003</t>
  </si>
  <si>
    <t>E-10199</t>
  </si>
  <si>
    <t>E-10404</t>
  </si>
  <si>
    <t>E-20103</t>
  </si>
  <si>
    <t>E-20204</t>
  </si>
  <si>
    <t>E6010320009003</t>
  </si>
  <si>
    <t>E6010320209003</t>
  </si>
  <si>
    <t>E0040120009004</t>
  </si>
  <si>
    <t>E0040520009004</t>
  </si>
  <si>
    <t>E0050120009004</t>
  </si>
  <si>
    <t>E0050220009004</t>
  </si>
  <si>
    <t>E0050320009004</t>
  </si>
  <si>
    <t>E0050520009004</t>
  </si>
  <si>
    <t>E6010320009004</t>
  </si>
  <si>
    <t>E6010320209004</t>
  </si>
  <si>
    <t>E0040120009005</t>
  </si>
  <si>
    <t>E0040520009005</t>
  </si>
  <si>
    <t>E0050120009005</t>
  </si>
  <si>
    <t>E0050220009005</t>
  </si>
  <si>
    <t>E0050320009005</t>
  </si>
  <si>
    <t>E0050520009005</t>
  </si>
  <si>
    <t>E-10305</t>
  </si>
  <si>
    <t>E6010320009005</t>
  </si>
  <si>
    <t>E6010320209005</t>
  </si>
  <si>
    <t>E0040120009006</t>
  </si>
  <si>
    <t>E0040520009006</t>
  </si>
  <si>
    <t>E0050120009006</t>
  </si>
  <si>
    <t>E0050220009006</t>
  </si>
  <si>
    <t>E0050320009006</t>
  </si>
  <si>
    <t>E0050520009006</t>
  </si>
  <si>
    <t>E6010320009006</t>
  </si>
  <si>
    <t>E6010320209006</t>
  </si>
  <si>
    <t>Disponible Presupuesto</t>
  </si>
  <si>
    <t xml:space="preserve">     Solicitado</t>
  </si>
  <si>
    <t xml:space="preserve">Gasto Real </t>
  </si>
  <si>
    <t xml:space="preserve">Proceso de Ejecucion </t>
  </si>
  <si>
    <t>Titulo</t>
  </si>
  <si>
    <t>Objeto</t>
  </si>
  <si>
    <t>Desc.Objeto</t>
  </si>
  <si>
    <t>SERVICIOS  DE TRANSFERENCIA ELECTRONICA DE INFORMA</t>
  </si>
  <si>
    <t>MANT. Y REP. DE EQUIPO DE COMPUTO Y  SIST. DE INF.</t>
  </si>
  <si>
    <t>EQUIPO SANITARIO,  DE LABORATORIO E INVESTIGACION</t>
  </si>
  <si>
    <t xml:space="preserve">Comprometido </t>
  </si>
  <si>
    <t xml:space="preserve">Solicitado </t>
  </si>
  <si>
    <t xml:space="preserve">Recep de Mercancias </t>
  </si>
  <si>
    <t>E-90201</t>
  </si>
  <si>
    <t>SUMAS LIBRES SIN ASIGNACION PRESUPUESTARIA</t>
  </si>
  <si>
    <t>BANCO POPULAR Y DE DESARROLLO COMUNAL. (BPDC) (SEGUN LEY NO. 4351 DEL 11 DE JULIO DE 1969, LEY ORGANICA DEL B.P.D.C.).</t>
  </si>
  <si>
    <t>BANCO POPULAR Y DE DESARROLLO COMUNAL. (SEGUN LEY NO. 4351 DEL 11 DE JULIO DE 1969, LEY ORGANICA DEL B.P.D.C.. SEGUN CONTRATO DEL</t>
  </si>
  <si>
    <t>CCSS CONTRIBUCION ESTATAL SEGURO SALUD (CONTRIBUCION ESTATAL AL SEGURO DE SALUD, SEGUN LEY NO. 17 DEL 22 DE OCTUBRE DE 1943, LEY</t>
  </si>
  <si>
    <t>BANCO POPULAR Y DE DESARROLLO COMUNAL. (BPDC) (SEGUN LEY NO. 4351 DEL 11 DE JULIO DE 1969, LEY ORGANICA DEL B.P.D.C.. INCLUYE ¢17.747.432,00</t>
  </si>
  <si>
    <t>CONTABILIDAD NACIONAL</t>
  </si>
  <si>
    <t>EJECUCIÓN PRESUPUESTARIA DEL GASTO POR PERÍODO</t>
  </si>
  <si>
    <t>Entidad CP: PEJC</t>
  </si>
  <si>
    <t>Ejercicio: 2018</t>
  </si>
  <si>
    <t>E-50202</t>
  </si>
  <si>
    <t>VIAS DE COMUNICACION TERRESTRE</t>
  </si>
  <si>
    <t xml:space="preserve">VIAS DE COMUNICACIÓN TERRESTRE </t>
  </si>
  <si>
    <t xml:space="preserve">       Solicitado</t>
  </si>
  <si>
    <t>Usuario: 0108330865</t>
  </si>
  <si>
    <t xml:space="preserve">      Comprometido</t>
  </si>
  <si>
    <t>Fecha: 09.01.2019</t>
  </si>
  <si>
    <t>Hora: 15:03:16</t>
  </si>
  <si>
    <t>Desc.Pos.pre</t>
  </si>
  <si>
    <t>Ley de  Presupuesto</t>
  </si>
  <si>
    <t xml:space="preserve">     Comprometido</t>
  </si>
  <si>
    <t xml:space="preserve">   Recep. Mer</t>
  </si>
  <si>
    <t xml:space="preserve">Presupuesto Disponible </t>
  </si>
  <si>
    <t xml:space="preserve">%  Proceso Ejecucion </t>
  </si>
  <si>
    <t xml:space="preserve">% Gasto Real </t>
  </si>
  <si>
    <t xml:space="preserve">    Recep. Mer</t>
  </si>
  <si>
    <t xml:space="preserve">% Proceso Ejecucion </t>
  </si>
  <si>
    <t>Tipo de Gasto</t>
  </si>
  <si>
    <t xml:space="preserve">Descripción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</si>
</sst>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0" fontId="2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6" borderId="0" applyNumberFormat="0" applyBorder="0" applyAlignment="0" applyProtection="0"/>
    <xf numFmtId="0" fontId="3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3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 applyNumberFormat="0" applyBorder="0" applyAlignment="0" applyProtection="0"/>
    <xf numFmtId="0" fontId="4" fillId="18" borderId="0" applyNumberFormat="0" applyBorder="0" applyAlignment="0" applyProtection="0"/>
    <xf numFmtId="0" fontId="5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2" applyNumberFormat="0" applyAlignment="0" applyProtection="0"/>
    <xf numFmtId="0" fontId="8" fillId="21" borderId="2" applyNumberFormat="0" applyAlignment="0" applyProtection="0"/>
    <xf numFmtId="0" fontId="9" fillId="22" borderId="3" applyNumberFormat="0" applyAlignment="0" applyProtection="0"/>
    <xf numFmtId="0" fontId="10" fillId="22" borderId="3" applyNumberFormat="0" applyAlignment="0" applyProtection="0"/>
    <xf numFmtId="0" fontId="11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5" fillId="23" borderId="0" applyNumberFormat="0" applyBorder="0" applyAlignment="0" applyProtection="0"/>
    <xf numFmtId="0" fontId="4" fillId="24" borderId="0" applyNumberFormat="0" applyBorder="0" applyAlignment="0" applyProtection="0"/>
    <xf numFmtId="0" fontId="5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6" borderId="0" applyNumberFormat="0" applyBorder="0" applyAlignment="0" applyProtection="0"/>
    <xf numFmtId="0" fontId="4" fillId="27" borderId="0" applyNumberFormat="0" applyBorder="0" applyAlignment="0" applyProtection="0"/>
    <xf numFmtId="0" fontId="5" fillId="27" borderId="0" applyNumberFormat="0" applyBorder="0" applyAlignment="0" applyProtection="0"/>
    <xf numFmtId="0" fontId="4" fillId="28" borderId="0" applyNumberFormat="0" applyBorder="0" applyAlignment="0" applyProtection="0"/>
    <xf numFmtId="0" fontId="5" fillId="28" borderId="0" applyNumberFormat="0" applyBorder="0" applyAlignment="0" applyProtection="0"/>
    <xf numFmtId="0" fontId="14" fillId="29" borderId="2" applyNumberFormat="0" applyAlignment="0" applyProtection="0"/>
    <xf numFmtId="0" fontId="15" fillId="29" borderId="2" applyNumberFormat="0" applyAlignment="0" applyProtection="0"/>
    <xf numFmtId="0" fontId="16" fillId="30" borderId="0" applyNumberFormat="0" applyBorder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3" fillId="0" borderId="0"/>
    <xf numFmtId="0" fontId="1" fillId="0" borderId="0"/>
    <xf numFmtId="0" fontId="2" fillId="32" borderId="5" applyNumberFormat="0" applyFont="0" applyAlignment="0" applyProtection="0"/>
    <xf numFmtId="0" fontId="3" fillId="32" borderId="5" applyNumberFormat="0" applyFont="0" applyAlignment="0" applyProtection="0"/>
    <xf numFmtId="0" fontId="20" fillId="21" borderId="6" applyNumberFormat="0" applyAlignment="0" applyProtection="0"/>
    <xf numFmtId="0" fontId="21" fillId="21" borderId="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1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9" applyNumberFormat="0" applyFill="0" applyAlignment="0" applyProtection="0"/>
  </cellStyleXfs>
  <cellXfs count="34">
    <xf numFmtId="0" fontId="0" fillId="0" borderId="0" xfId="0"/>
    <xf numFmtId="0" fontId="0" fillId="33" borderId="0" xfId="0" applyFill="1"/>
    <xf numFmtId="4" fontId="0" fillId="33" borderId="0" xfId="0" applyNumberFormat="1" applyFill="1"/>
    <xf numFmtId="0" fontId="31" fillId="33" borderId="0" xfId="0" applyFont="1" applyFill="1"/>
    <xf numFmtId="4" fontId="31" fillId="33" borderId="0" xfId="0" applyNumberFormat="1" applyFont="1" applyFill="1"/>
    <xf numFmtId="0" fontId="0" fillId="0" borderId="1" xfId="0" applyFont="1" applyFill="1" applyBorder="1"/>
    <xf numFmtId="0" fontId="32" fillId="0" borderId="1" xfId="0" applyFont="1" applyFill="1" applyBorder="1"/>
    <xf numFmtId="0" fontId="31" fillId="0" borderId="0" xfId="0" applyFont="1"/>
    <xf numFmtId="4" fontId="31" fillId="0" borderId="0" xfId="0" applyNumberFormat="1" applyFont="1"/>
    <xf numFmtId="10" fontId="31" fillId="0" borderId="0" xfId="0" applyNumberFormat="1" applyFont="1"/>
    <xf numFmtId="0" fontId="31" fillId="34" borderId="0" xfId="0" applyFont="1" applyFill="1" applyAlignment="1">
      <alignment wrapText="1"/>
    </xf>
    <xf numFmtId="0" fontId="31" fillId="0" borderId="0" xfId="0" applyFont="1" applyAlignment="1">
      <alignment horizontal="center"/>
    </xf>
    <xf numFmtId="0" fontId="31" fillId="34" borderId="0" xfId="0" applyFont="1" applyFill="1" applyAlignment="1">
      <alignment horizontal="center" wrapText="1"/>
    </xf>
    <xf numFmtId="4" fontId="33" fillId="0" borderId="0" xfId="0" applyNumberFormat="1" applyFont="1"/>
    <xf numFmtId="0" fontId="31" fillId="35" borderId="0" xfId="0" applyFont="1" applyFill="1" applyAlignment="1">
      <alignment horizontal="center"/>
    </xf>
    <xf numFmtId="0" fontId="31" fillId="36" borderId="0" xfId="0" applyFont="1" applyFill="1" applyAlignment="1">
      <alignment horizontal="center"/>
    </xf>
    <xf numFmtId="10" fontId="31" fillId="37" borderId="0" xfId="0" applyNumberFormat="1" applyFont="1" applyFill="1"/>
    <xf numFmtId="4" fontId="0" fillId="0" borderId="0" xfId="0" applyNumberFormat="1" applyFont="1"/>
    <xf numFmtId="4" fontId="0" fillId="37" borderId="0" xfId="0" applyNumberFormat="1" applyFont="1" applyFill="1"/>
    <xf numFmtId="4" fontId="0" fillId="0" borderId="0" xfId="0" applyNumberFormat="1" applyFont="1" applyAlignment="1">
      <alignment horizontal="center"/>
    </xf>
    <xf numFmtId="1" fontId="0" fillId="38" borderId="0" xfId="0" applyNumberFormat="1" applyFont="1" applyFill="1"/>
    <xf numFmtId="0" fontId="31" fillId="39" borderId="1" xfId="0" applyFont="1" applyFill="1" applyBorder="1" applyAlignment="1">
      <alignment horizontal="center" wrapText="1"/>
    </xf>
    <xf numFmtId="0" fontId="31" fillId="39" borderId="1" xfId="0" applyFont="1" applyFill="1" applyBorder="1" applyAlignment="1">
      <alignment wrapText="1"/>
    </xf>
    <xf numFmtId="4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/>
    <xf numFmtId="0" fontId="0" fillId="0" borderId="1" xfId="0" applyFill="1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ill="1" applyBorder="1"/>
    <xf numFmtId="0" fontId="32" fillId="0" borderId="1" xfId="0" applyFont="1" applyFill="1" applyBorder="1"/>
    <xf numFmtId="0" fontId="29" fillId="0" borderId="1" xfId="0" applyFont="1" applyFill="1" applyBorder="1" applyAlignment="1">
      <alignment horizontal="center" vertical="center" wrapText="1"/>
    </xf>
  </cellXfs>
  <cellStyles count="79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1 2" xfId="26"/>
    <cellStyle name="60% - Énfasis2" xfId="27" builtinId="36" customBuiltin="1"/>
    <cellStyle name="60% - Énfasis2 2" xfId="28"/>
    <cellStyle name="60% - Énfasis3" xfId="29" builtinId="40" customBuiltin="1"/>
    <cellStyle name="60% - Énfasis3 2" xfId="30"/>
    <cellStyle name="60% - Énfasis4" xfId="31" builtinId="44" customBuiltin="1"/>
    <cellStyle name="60% - Énfasis4 2" xfId="32"/>
    <cellStyle name="60% - Énfasis5" xfId="33" builtinId="48" customBuiltin="1"/>
    <cellStyle name="60% - Énfasis5 2" xfId="34"/>
    <cellStyle name="60% - Énfasis6" xfId="35" builtinId="52" customBuiltin="1"/>
    <cellStyle name="60% - Énfasis6 2" xfId="36"/>
    <cellStyle name="Buena 2" xfId="37"/>
    <cellStyle name="Cálculo" xfId="38" builtinId="22" customBuiltin="1"/>
    <cellStyle name="Cálculo 2" xfId="39"/>
    <cellStyle name="Celda de comprobación" xfId="40" builtinId="23" customBuiltin="1"/>
    <cellStyle name="Celda de comprobación 2" xfId="41"/>
    <cellStyle name="Celda vinculada" xfId="42" builtinId="24" customBuiltin="1"/>
    <cellStyle name="Celda vinculada 2" xfId="43"/>
    <cellStyle name="Encabezado 4" xfId="44" builtinId="19" customBuiltin="1"/>
    <cellStyle name="Énfasis1" xfId="45" builtinId="29" customBuiltin="1"/>
    <cellStyle name="Énfasis1 2" xfId="46"/>
    <cellStyle name="Énfasis2" xfId="47" builtinId="33" customBuiltin="1"/>
    <cellStyle name="Énfasis2 2" xfId="48"/>
    <cellStyle name="Énfasis3" xfId="49" builtinId="37" customBuiltin="1"/>
    <cellStyle name="Énfasis3 2" xfId="50"/>
    <cellStyle name="Énfasis4" xfId="51" builtinId="41" customBuiltin="1"/>
    <cellStyle name="Énfasis4 2" xfId="52"/>
    <cellStyle name="Énfasis5" xfId="53" builtinId="45" customBuiltin="1"/>
    <cellStyle name="Énfasis5 2" xfId="54"/>
    <cellStyle name="Énfasis6" xfId="55" builtinId="49" customBuiltin="1"/>
    <cellStyle name="Énfasis6 2" xfId="56"/>
    <cellStyle name="Entrada" xfId="57" builtinId="20" customBuiltin="1"/>
    <cellStyle name="Entrada 2" xfId="58"/>
    <cellStyle name="Incorrecto" xfId="59" builtinId="27" customBuiltin="1"/>
    <cellStyle name="Incorrecto 2" xfId="60"/>
    <cellStyle name="Neutral" xfId="61" builtinId="28" customBuiltin="1"/>
    <cellStyle name="Neutral 2" xfId="62"/>
    <cellStyle name="Normal" xfId="0" builtinId="0"/>
    <cellStyle name="Normal 2" xfId="63"/>
    <cellStyle name="Normal 3" xfId="64"/>
    <cellStyle name="Notas" xfId="65" builtinId="10" customBuiltin="1"/>
    <cellStyle name="Notas 2" xfId="66"/>
    <cellStyle name="Salida" xfId="67" builtinId="21" customBuiltin="1"/>
    <cellStyle name="Salida 2" xfId="68"/>
    <cellStyle name="Texto de advertencia" xfId="69" builtinId="11" customBuiltin="1"/>
    <cellStyle name="Texto de advertencia 2" xfId="70"/>
    <cellStyle name="Texto explicativo" xfId="71" builtinId="53" customBuiltin="1"/>
    <cellStyle name="Texto explicativo 2" xfId="72"/>
    <cellStyle name="Título" xfId="73" builtinId="15" customBuiltin="1"/>
    <cellStyle name="Título 2" xfId="74" builtinId="17" customBuiltin="1"/>
    <cellStyle name="Título 3" xfId="75" builtinId="18" customBuiltin="1"/>
    <cellStyle name="Título 4" xfId="76"/>
    <cellStyle name="Total" xfId="77" builtinId="25" customBuiltin="1"/>
    <cellStyle name="Total 2" xfId="7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165"/>
  <sheetViews>
    <sheetView tabSelected="1" topLeftCell="F1" zoomScaleNormal="100" workbookViewId="0">
      <selection activeCell="R10" sqref="R10"/>
    </sheetView>
  </sheetViews>
  <sheetFormatPr baseColWidth="10" defaultRowHeight="15" x14ac:dyDescent="0.25"/>
  <cols>
    <col min="1" max="1" width="26" style="1" bestFit="1" customWidth="1"/>
    <col min="2" max="2" width="40.7109375" style="1" bestFit="1" customWidth="1"/>
    <col min="3" max="3" width="6.42578125" style="1" customWidth="1"/>
    <col min="4" max="4" width="15.85546875" style="1" customWidth="1"/>
    <col min="5" max="5" width="127" style="1" bestFit="1" customWidth="1"/>
    <col min="6" max="7" width="19.42578125" style="3" customWidth="1"/>
    <col min="8" max="9" width="20.28515625" style="1" customWidth="1"/>
    <col min="10" max="10" width="20.140625" style="1" customWidth="1"/>
    <col min="11" max="11" width="18.7109375" style="1" customWidth="1"/>
    <col min="12" max="12" width="14" style="1" customWidth="1"/>
    <col min="13" max="13" width="11.85546875" style="1" bestFit="1" customWidth="1"/>
    <col min="14" max="16384" width="11.42578125" style="1"/>
  </cols>
  <sheetData>
    <row r="1" spans="1:11" ht="50.25" customHeight="1" x14ac:dyDescent="0.25">
      <c r="A1" s="25" t="s">
        <v>306</v>
      </c>
      <c r="B1" s="25" t="s">
        <v>305</v>
      </c>
      <c r="C1" s="33" t="s">
        <v>269</v>
      </c>
      <c r="D1" s="33" t="s">
        <v>270</v>
      </c>
      <c r="E1" s="33" t="s">
        <v>271</v>
      </c>
      <c r="F1" s="33" t="s">
        <v>105</v>
      </c>
      <c r="G1" s="33" t="s">
        <v>276</v>
      </c>
      <c r="H1" s="33" t="s">
        <v>275</v>
      </c>
      <c r="I1" s="33" t="s">
        <v>277</v>
      </c>
      <c r="J1" s="33" t="s">
        <v>267</v>
      </c>
      <c r="K1" s="33" t="s">
        <v>265</v>
      </c>
    </row>
    <row r="2" spans="1:11" x14ac:dyDescent="0.25">
      <c r="A2" s="26" t="s">
        <v>98</v>
      </c>
      <c r="B2" s="26" t="s">
        <v>99</v>
      </c>
      <c r="C2" s="24">
        <v>205</v>
      </c>
      <c r="D2" s="5" t="s">
        <v>106</v>
      </c>
      <c r="E2" s="6" t="s">
        <v>0</v>
      </c>
      <c r="F2" s="23">
        <v>73712744816</v>
      </c>
      <c r="G2" s="23">
        <v>0</v>
      </c>
      <c r="H2" s="23">
        <v>0</v>
      </c>
      <c r="I2" s="23">
        <v>0</v>
      </c>
      <c r="J2" s="23">
        <v>67661228359.419998</v>
      </c>
      <c r="K2" s="23">
        <v>6051516456.5799999</v>
      </c>
    </row>
    <row r="3" spans="1:11" x14ac:dyDescent="0.25">
      <c r="A3" s="26" t="s">
        <v>98</v>
      </c>
      <c r="B3" s="26" t="s">
        <v>99</v>
      </c>
      <c r="C3" s="24">
        <v>205</v>
      </c>
      <c r="D3" s="5" t="s">
        <v>202</v>
      </c>
      <c r="E3" s="6" t="s">
        <v>77</v>
      </c>
      <c r="F3" s="23">
        <v>520166927</v>
      </c>
      <c r="G3" s="23">
        <v>0</v>
      </c>
      <c r="H3" s="23">
        <v>0</v>
      </c>
      <c r="I3" s="23">
        <v>0</v>
      </c>
      <c r="J3" s="23">
        <v>494657796.31</v>
      </c>
      <c r="K3" s="23">
        <v>25509130.690000001</v>
      </c>
    </row>
    <row r="4" spans="1:11" x14ac:dyDescent="0.25">
      <c r="A4" s="26" t="s">
        <v>98</v>
      </c>
      <c r="B4" s="26" t="s">
        <v>99</v>
      </c>
      <c r="C4" s="24">
        <v>205</v>
      </c>
      <c r="D4" s="5" t="s">
        <v>185</v>
      </c>
      <c r="E4" s="6" t="s">
        <v>74</v>
      </c>
      <c r="F4" s="23">
        <v>3000000</v>
      </c>
      <c r="G4" s="23">
        <v>0</v>
      </c>
      <c r="H4" s="23">
        <v>0</v>
      </c>
      <c r="I4" s="23">
        <v>0</v>
      </c>
      <c r="J4" s="23">
        <v>0</v>
      </c>
      <c r="K4" s="23">
        <v>3000000</v>
      </c>
    </row>
    <row r="5" spans="1:11" x14ac:dyDescent="0.25">
      <c r="A5" s="26" t="s">
        <v>98</v>
      </c>
      <c r="B5" s="26" t="s">
        <v>99</v>
      </c>
      <c r="C5" s="24">
        <v>205</v>
      </c>
      <c r="D5" s="5" t="s">
        <v>107</v>
      </c>
      <c r="E5" s="6" t="s">
        <v>1</v>
      </c>
      <c r="F5" s="23">
        <v>208006791</v>
      </c>
      <c r="G5" s="23">
        <v>0</v>
      </c>
      <c r="H5" s="23">
        <v>0</v>
      </c>
      <c r="I5" s="23">
        <v>0</v>
      </c>
      <c r="J5" s="23">
        <v>198902674.69</v>
      </c>
      <c r="K5" s="23">
        <v>9104116.3100000005</v>
      </c>
    </row>
    <row r="6" spans="1:11" x14ac:dyDescent="0.25">
      <c r="A6" s="26" t="s">
        <v>98</v>
      </c>
      <c r="B6" s="26" t="s">
        <v>99</v>
      </c>
      <c r="C6" s="24">
        <v>205</v>
      </c>
      <c r="D6" s="5" t="s">
        <v>108</v>
      </c>
      <c r="E6" s="6" t="s">
        <v>2</v>
      </c>
      <c r="F6" s="23">
        <v>15681200948</v>
      </c>
      <c r="G6" s="23">
        <v>0</v>
      </c>
      <c r="H6" s="23">
        <v>0</v>
      </c>
      <c r="I6" s="23">
        <v>0</v>
      </c>
      <c r="J6" s="23">
        <v>15045181343.6</v>
      </c>
      <c r="K6" s="23">
        <v>636019604.39999998</v>
      </c>
    </row>
    <row r="7" spans="1:11" x14ac:dyDescent="0.25">
      <c r="A7" s="26" t="s">
        <v>98</v>
      </c>
      <c r="B7" s="26" t="s">
        <v>99</v>
      </c>
      <c r="C7" s="24">
        <v>205</v>
      </c>
      <c r="D7" s="5" t="s">
        <v>109</v>
      </c>
      <c r="E7" s="6" t="s">
        <v>3</v>
      </c>
      <c r="F7" s="23">
        <v>20325433533</v>
      </c>
      <c r="G7" s="23">
        <v>0</v>
      </c>
      <c r="H7" s="23">
        <v>0</v>
      </c>
      <c r="I7" s="23">
        <v>0</v>
      </c>
      <c r="J7" s="23">
        <v>19994607103.959999</v>
      </c>
      <c r="K7" s="23">
        <v>330826429.04000002</v>
      </c>
    </row>
    <row r="8" spans="1:11" x14ac:dyDescent="0.25">
      <c r="A8" s="26" t="s">
        <v>98</v>
      </c>
      <c r="B8" s="26" t="s">
        <v>99</v>
      </c>
      <c r="C8" s="24">
        <v>205</v>
      </c>
      <c r="D8" s="5" t="s">
        <v>110</v>
      </c>
      <c r="E8" s="6" t="s">
        <v>4</v>
      </c>
      <c r="F8" s="23">
        <v>3246077750</v>
      </c>
      <c r="G8" s="23">
        <v>0</v>
      </c>
      <c r="H8" s="23">
        <v>0</v>
      </c>
      <c r="I8" s="23">
        <v>0</v>
      </c>
      <c r="J8" s="23">
        <v>3026737619.9899998</v>
      </c>
      <c r="K8" s="23">
        <v>219340130.00999999</v>
      </c>
    </row>
    <row r="9" spans="1:11" x14ac:dyDescent="0.25">
      <c r="A9" s="26" t="s">
        <v>98</v>
      </c>
      <c r="B9" s="26" t="s">
        <v>99</v>
      </c>
      <c r="C9" s="24">
        <v>205</v>
      </c>
      <c r="D9" s="5" t="s">
        <v>111</v>
      </c>
      <c r="E9" s="6" t="s">
        <v>81</v>
      </c>
      <c r="F9" s="23">
        <v>12162364967</v>
      </c>
      <c r="G9" s="23">
        <v>0</v>
      </c>
      <c r="H9" s="23">
        <v>0</v>
      </c>
      <c r="I9" s="23">
        <v>0</v>
      </c>
      <c r="J9" s="23">
        <v>11444093928.370001</v>
      </c>
      <c r="K9" s="23">
        <v>718271038.63</v>
      </c>
    </row>
    <row r="10" spans="1:11" x14ac:dyDescent="0.25">
      <c r="A10" s="26" t="s">
        <v>98</v>
      </c>
      <c r="B10" s="26" t="s">
        <v>99</v>
      </c>
      <c r="C10" s="24">
        <v>205</v>
      </c>
      <c r="D10" s="5" t="s">
        <v>112</v>
      </c>
      <c r="E10" s="6" t="s">
        <v>5</v>
      </c>
      <c r="F10" s="23">
        <v>9904373600</v>
      </c>
      <c r="G10" s="23">
        <v>0</v>
      </c>
      <c r="H10" s="23">
        <v>0</v>
      </c>
      <c r="I10" s="23">
        <v>0</v>
      </c>
      <c r="J10" s="23">
        <v>9739396626.9899998</v>
      </c>
      <c r="K10" s="23">
        <v>164976973.00999999</v>
      </c>
    </row>
    <row r="11" spans="1:11" x14ac:dyDescent="0.25">
      <c r="A11" s="26" t="s">
        <v>98</v>
      </c>
      <c r="B11" s="26" t="s">
        <v>99</v>
      </c>
      <c r="C11" s="24">
        <v>205</v>
      </c>
      <c r="D11" s="5" t="s">
        <v>113</v>
      </c>
      <c r="E11" s="6" t="s">
        <v>6</v>
      </c>
      <c r="F11" s="23">
        <v>23315085998</v>
      </c>
      <c r="G11" s="23">
        <v>0</v>
      </c>
      <c r="H11" s="23">
        <v>0</v>
      </c>
      <c r="I11" s="23">
        <v>0</v>
      </c>
      <c r="J11" s="23">
        <v>22465527120.040001</v>
      </c>
      <c r="K11" s="23">
        <v>849558877.96000004</v>
      </c>
    </row>
    <row r="12" spans="1:11" x14ac:dyDescent="0.25">
      <c r="A12" s="26" t="s">
        <v>98</v>
      </c>
      <c r="B12" s="26" t="s">
        <v>99</v>
      </c>
      <c r="C12" s="24">
        <v>205</v>
      </c>
      <c r="D12" s="5" t="s">
        <v>114</v>
      </c>
      <c r="E12" s="6" t="s">
        <v>115</v>
      </c>
      <c r="F12" s="23">
        <v>956171119</v>
      </c>
      <c r="G12" s="23">
        <v>0</v>
      </c>
      <c r="H12" s="23">
        <v>66647087.880000003</v>
      </c>
      <c r="I12" s="23">
        <v>0</v>
      </c>
      <c r="J12" s="23">
        <v>889524031.12</v>
      </c>
      <c r="K12" s="23">
        <v>0</v>
      </c>
    </row>
    <row r="13" spans="1:11" x14ac:dyDescent="0.25">
      <c r="A13" s="26" t="s">
        <v>98</v>
      </c>
      <c r="B13" s="26" t="s">
        <v>99</v>
      </c>
      <c r="C13" s="24">
        <v>205</v>
      </c>
      <c r="D13" s="5" t="s">
        <v>186</v>
      </c>
      <c r="E13" s="6" t="s">
        <v>115</v>
      </c>
      <c r="F13" s="23">
        <v>283936754</v>
      </c>
      <c r="G13" s="23">
        <v>0</v>
      </c>
      <c r="H13" s="23">
        <v>38905308.100000001</v>
      </c>
      <c r="I13" s="23">
        <v>0</v>
      </c>
      <c r="J13" s="23">
        <v>245031445.90000001</v>
      </c>
      <c r="K13" s="23">
        <v>0</v>
      </c>
    </row>
    <row r="14" spans="1:11" x14ac:dyDescent="0.25">
      <c r="A14" s="26" t="s">
        <v>98</v>
      </c>
      <c r="B14" s="26" t="s">
        <v>99</v>
      </c>
      <c r="C14" s="24">
        <v>205</v>
      </c>
      <c r="D14" s="5" t="s">
        <v>203</v>
      </c>
      <c r="E14" s="6" t="s">
        <v>115</v>
      </c>
      <c r="F14" s="23">
        <v>299242958</v>
      </c>
      <c r="G14" s="23">
        <v>0</v>
      </c>
      <c r="H14" s="23">
        <v>50847230.460000001</v>
      </c>
      <c r="I14" s="23">
        <v>0</v>
      </c>
      <c r="J14" s="23">
        <v>248395727.53999999</v>
      </c>
      <c r="K14" s="23">
        <v>0</v>
      </c>
    </row>
    <row r="15" spans="1:11" x14ac:dyDescent="0.25">
      <c r="A15" s="26" t="s">
        <v>98</v>
      </c>
      <c r="B15" s="26" t="s">
        <v>99</v>
      </c>
      <c r="C15" s="24">
        <v>205</v>
      </c>
      <c r="D15" s="5" t="s">
        <v>228</v>
      </c>
      <c r="E15" s="6" t="s">
        <v>115</v>
      </c>
      <c r="F15" s="23">
        <v>10951153026</v>
      </c>
      <c r="G15" s="23">
        <v>0</v>
      </c>
      <c r="H15" s="23">
        <v>579283630.27999997</v>
      </c>
      <c r="I15" s="23">
        <v>0</v>
      </c>
      <c r="J15" s="23">
        <v>10371869395.719999</v>
      </c>
      <c r="K15" s="23">
        <v>0</v>
      </c>
    </row>
    <row r="16" spans="1:11" x14ac:dyDescent="0.25">
      <c r="A16" s="26" t="s">
        <v>98</v>
      </c>
      <c r="B16" s="26" t="s">
        <v>99</v>
      </c>
      <c r="C16" s="24">
        <v>205</v>
      </c>
      <c r="D16" s="5" t="s">
        <v>240</v>
      </c>
      <c r="E16" s="6" t="s">
        <v>115</v>
      </c>
      <c r="F16" s="23">
        <v>499104965</v>
      </c>
      <c r="G16" s="23">
        <v>0</v>
      </c>
      <c r="H16" s="23">
        <v>46067727.380000003</v>
      </c>
      <c r="I16" s="23">
        <v>0</v>
      </c>
      <c r="J16" s="23">
        <v>453037237.62</v>
      </c>
      <c r="K16" s="23">
        <v>0</v>
      </c>
    </row>
    <row r="17" spans="1:11" x14ac:dyDescent="0.25">
      <c r="A17" s="26" t="s">
        <v>98</v>
      </c>
      <c r="B17" s="26" t="s">
        <v>99</v>
      </c>
      <c r="C17" s="24">
        <v>205</v>
      </c>
      <c r="D17" s="5" t="s">
        <v>248</v>
      </c>
      <c r="E17" s="6" t="s">
        <v>115</v>
      </c>
      <c r="F17" s="23">
        <v>507205028</v>
      </c>
      <c r="G17" s="23">
        <v>0</v>
      </c>
      <c r="H17" s="23">
        <v>45429080.579999998</v>
      </c>
      <c r="I17" s="23">
        <v>0</v>
      </c>
      <c r="J17" s="23">
        <v>461775947.42000002</v>
      </c>
      <c r="K17" s="23">
        <v>0</v>
      </c>
    </row>
    <row r="18" spans="1:11" x14ac:dyDescent="0.25">
      <c r="A18" s="26" t="s">
        <v>98</v>
      </c>
      <c r="B18" s="26" t="s">
        <v>99</v>
      </c>
      <c r="C18" s="24">
        <v>205</v>
      </c>
      <c r="D18" s="5" t="s">
        <v>257</v>
      </c>
      <c r="E18" s="6" t="s">
        <v>115</v>
      </c>
      <c r="F18" s="23">
        <v>98712396</v>
      </c>
      <c r="G18" s="23">
        <v>0</v>
      </c>
      <c r="H18" s="23">
        <v>13632588.310000001</v>
      </c>
      <c r="I18" s="23">
        <v>0</v>
      </c>
      <c r="J18" s="23">
        <v>85079807.689999998</v>
      </c>
      <c r="K18" s="23">
        <v>0</v>
      </c>
    </row>
    <row r="19" spans="1:11" x14ac:dyDescent="0.25">
      <c r="A19" s="26" t="s">
        <v>98</v>
      </c>
      <c r="B19" s="26" t="s">
        <v>99</v>
      </c>
      <c r="C19" s="24">
        <v>205</v>
      </c>
      <c r="D19" s="5" t="s">
        <v>204</v>
      </c>
      <c r="E19" s="6" t="s">
        <v>115</v>
      </c>
      <c r="F19" s="23">
        <v>30454596</v>
      </c>
      <c r="G19" s="23">
        <v>0</v>
      </c>
      <c r="H19" s="23">
        <v>22005331</v>
      </c>
      <c r="I19" s="23">
        <v>0</v>
      </c>
      <c r="J19" s="23">
        <v>8449265</v>
      </c>
      <c r="K19" s="23">
        <v>0</v>
      </c>
    </row>
    <row r="20" spans="1:11" x14ac:dyDescent="0.25">
      <c r="A20" s="26" t="s">
        <v>98</v>
      </c>
      <c r="B20" s="26" t="s">
        <v>99</v>
      </c>
      <c r="C20" s="24">
        <v>205</v>
      </c>
      <c r="D20" s="5" t="s">
        <v>116</v>
      </c>
      <c r="E20" s="6" t="s">
        <v>117</v>
      </c>
      <c r="F20" s="23">
        <v>53306547</v>
      </c>
      <c r="G20" s="23">
        <v>0</v>
      </c>
      <c r="H20" s="23">
        <v>5227986.6900000004</v>
      </c>
      <c r="I20" s="23">
        <v>0</v>
      </c>
      <c r="J20" s="23">
        <v>48078560.310000002</v>
      </c>
      <c r="K20" s="23">
        <v>0</v>
      </c>
    </row>
    <row r="21" spans="1:11" x14ac:dyDescent="0.25">
      <c r="A21" s="26" t="s">
        <v>98</v>
      </c>
      <c r="B21" s="26" t="s">
        <v>99</v>
      </c>
      <c r="C21" s="24">
        <v>205</v>
      </c>
      <c r="D21" s="5" t="s">
        <v>187</v>
      </c>
      <c r="E21" s="6" t="s">
        <v>117</v>
      </c>
      <c r="F21" s="23">
        <v>16699284</v>
      </c>
      <c r="G21" s="23">
        <v>0</v>
      </c>
      <c r="H21" s="23">
        <v>3454427.37</v>
      </c>
      <c r="I21" s="23">
        <v>0</v>
      </c>
      <c r="J21" s="23">
        <v>13244856.630000001</v>
      </c>
      <c r="K21" s="23">
        <v>0</v>
      </c>
    </row>
    <row r="22" spans="1:11" x14ac:dyDescent="0.25">
      <c r="A22" s="26" t="s">
        <v>98</v>
      </c>
      <c r="B22" s="26" t="s">
        <v>99</v>
      </c>
      <c r="C22" s="24">
        <v>205</v>
      </c>
      <c r="D22" s="5" t="s">
        <v>205</v>
      </c>
      <c r="E22" s="6" t="s">
        <v>117</v>
      </c>
      <c r="F22" s="23">
        <v>16175295</v>
      </c>
      <c r="G22" s="23">
        <v>0</v>
      </c>
      <c r="H22" s="23">
        <v>2752018.97</v>
      </c>
      <c r="I22" s="23">
        <v>0</v>
      </c>
      <c r="J22" s="23">
        <v>13423276.029999999</v>
      </c>
      <c r="K22" s="23">
        <v>0</v>
      </c>
    </row>
    <row r="23" spans="1:11" x14ac:dyDescent="0.25">
      <c r="A23" s="26" t="s">
        <v>98</v>
      </c>
      <c r="B23" s="26" t="s">
        <v>99</v>
      </c>
      <c r="C23" s="24">
        <v>205</v>
      </c>
      <c r="D23" s="5" t="s">
        <v>229</v>
      </c>
      <c r="E23" s="6" t="s">
        <v>117</v>
      </c>
      <c r="F23" s="23">
        <v>595197461</v>
      </c>
      <c r="G23" s="23">
        <v>0</v>
      </c>
      <c r="H23" s="23">
        <v>34687036.93</v>
      </c>
      <c r="I23" s="23">
        <v>0</v>
      </c>
      <c r="J23" s="23">
        <v>560510424.07000005</v>
      </c>
      <c r="K23" s="23">
        <v>0</v>
      </c>
    </row>
    <row r="24" spans="1:11" x14ac:dyDescent="0.25">
      <c r="A24" s="26" t="s">
        <v>98</v>
      </c>
      <c r="B24" s="26" t="s">
        <v>99</v>
      </c>
      <c r="C24" s="24">
        <v>205</v>
      </c>
      <c r="D24" s="5" t="s">
        <v>241</v>
      </c>
      <c r="E24" s="6" t="s">
        <v>117</v>
      </c>
      <c r="F24" s="23">
        <v>27789458</v>
      </c>
      <c r="G24" s="23">
        <v>0</v>
      </c>
      <c r="H24" s="23">
        <v>3303731.08</v>
      </c>
      <c r="I24" s="23">
        <v>0</v>
      </c>
      <c r="J24" s="23">
        <v>24485726.920000002</v>
      </c>
      <c r="K24" s="23">
        <v>0</v>
      </c>
    </row>
    <row r="25" spans="1:11" x14ac:dyDescent="0.25">
      <c r="A25" s="26" t="s">
        <v>98</v>
      </c>
      <c r="B25" s="26" t="s">
        <v>99</v>
      </c>
      <c r="C25" s="24">
        <v>205</v>
      </c>
      <c r="D25" s="5" t="s">
        <v>249</v>
      </c>
      <c r="E25" s="6" t="s">
        <v>117</v>
      </c>
      <c r="F25" s="23">
        <v>27416488</v>
      </c>
      <c r="G25" s="23">
        <v>0</v>
      </c>
      <c r="H25" s="23">
        <v>2456721.2599999998</v>
      </c>
      <c r="I25" s="23">
        <v>0</v>
      </c>
      <c r="J25" s="23">
        <v>24959766.739999998</v>
      </c>
      <c r="K25" s="23">
        <v>0</v>
      </c>
    </row>
    <row r="26" spans="1:11" x14ac:dyDescent="0.25">
      <c r="A26" s="26" t="s">
        <v>98</v>
      </c>
      <c r="B26" s="26" t="s">
        <v>99</v>
      </c>
      <c r="C26" s="24">
        <v>205</v>
      </c>
      <c r="D26" s="5" t="s">
        <v>258</v>
      </c>
      <c r="E26" s="6" t="s">
        <v>117</v>
      </c>
      <c r="F26" s="23">
        <v>6146616</v>
      </c>
      <c r="G26" s="23">
        <v>0</v>
      </c>
      <c r="H26" s="23">
        <v>1547714.72</v>
      </c>
      <c r="I26" s="23">
        <v>0</v>
      </c>
      <c r="J26" s="23">
        <v>4598901.28</v>
      </c>
      <c r="K26" s="23">
        <v>0</v>
      </c>
    </row>
    <row r="27" spans="1:11" x14ac:dyDescent="0.25">
      <c r="A27" s="26" t="s">
        <v>98</v>
      </c>
      <c r="B27" s="26" t="s">
        <v>99</v>
      </c>
      <c r="C27" s="24">
        <v>205</v>
      </c>
      <c r="D27" s="5" t="s">
        <v>206</v>
      </c>
      <c r="E27" s="6" t="s">
        <v>207</v>
      </c>
      <c r="F27" s="23">
        <v>1540834</v>
      </c>
      <c r="G27" s="23">
        <v>0</v>
      </c>
      <c r="H27" s="23">
        <v>1255475</v>
      </c>
      <c r="I27" s="23">
        <v>0</v>
      </c>
      <c r="J27" s="23">
        <v>285359</v>
      </c>
      <c r="K27" s="23">
        <v>0</v>
      </c>
    </row>
    <row r="28" spans="1:11" x14ac:dyDescent="0.25">
      <c r="A28" s="26" t="s">
        <v>98</v>
      </c>
      <c r="B28" s="26" t="s">
        <v>99</v>
      </c>
      <c r="C28" s="24">
        <v>205</v>
      </c>
      <c r="D28" s="5" t="s">
        <v>118</v>
      </c>
      <c r="E28" s="6" t="s">
        <v>7</v>
      </c>
      <c r="F28" s="23">
        <v>526594517</v>
      </c>
      <c r="G28" s="23">
        <v>0</v>
      </c>
      <c r="H28" s="23">
        <v>39278535.630000003</v>
      </c>
      <c r="I28" s="23">
        <v>0</v>
      </c>
      <c r="J28" s="23">
        <v>487315981.37</v>
      </c>
      <c r="K28" s="23">
        <v>0</v>
      </c>
    </row>
    <row r="29" spans="1:11" x14ac:dyDescent="0.25">
      <c r="A29" s="26" t="s">
        <v>98</v>
      </c>
      <c r="B29" s="26" t="s">
        <v>99</v>
      </c>
      <c r="C29" s="24">
        <v>205</v>
      </c>
      <c r="D29" s="5" t="s">
        <v>188</v>
      </c>
      <c r="E29" s="6" t="s">
        <v>7</v>
      </c>
      <c r="F29" s="23">
        <v>154664725</v>
      </c>
      <c r="G29" s="23">
        <v>0</v>
      </c>
      <c r="H29" s="23">
        <v>20098067.420000002</v>
      </c>
      <c r="I29" s="23">
        <v>0</v>
      </c>
      <c r="J29" s="23">
        <v>134566657.58000001</v>
      </c>
      <c r="K29" s="23">
        <v>0</v>
      </c>
    </row>
    <row r="30" spans="1:11" x14ac:dyDescent="0.25">
      <c r="A30" s="26" t="s">
        <v>98</v>
      </c>
      <c r="B30" s="26" t="s">
        <v>99</v>
      </c>
      <c r="C30" s="24">
        <v>205</v>
      </c>
      <c r="D30" s="5" t="s">
        <v>208</v>
      </c>
      <c r="E30" s="6" t="s">
        <v>7</v>
      </c>
      <c r="F30" s="23">
        <v>164340997</v>
      </c>
      <c r="G30" s="23">
        <v>0</v>
      </c>
      <c r="H30" s="23">
        <v>27934592.579999998</v>
      </c>
      <c r="I30" s="23">
        <v>0</v>
      </c>
      <c r="J30" s="23">
        <v>136406404.41999999</v>
      </c>
      <c r="K30" s="23">
        <v>0</v>
      </c>
    </row>
    <row r="31" spans="1:11" x14ac:dyDescent="0.25">
      <c r="A31" s="26" t="s">
        <v>98</v>
      </c>
      <c r="B31" s="26" t="s">
        <v>99</v>
      </c>
      <c r="C31" s="24">
        <v>205</v>
      </c>
      <c r="D31" s="5" t="s">
        <v>230</v>
      </c>
      <c r="E31" s="6" t="s">
        <v>7</v>
      </c>
      <c r="F31" s="23">
        <v>6012206203</v>
      </c>
      <c r="G31" s="23">
        <v>0</v>
      </c>
      <c r="H31" s="23">
        <v>316382064.64999998</v>
      </c>
      <c r="I31" s="23">
        <v>0</v>
      </c>
      <c r="J31" s="23">
        <v>5695824138.3500004</v>
      </c>
      <c r="K31" s="23">
        <v>0</v>
      </c>
    </row>
    <row r="32" spans="1:11" x14ac:dyDescent="0.25">
      <c r="A32" s="26" t="s">
        <v>98</v>
      </c>
      <c r="B32" s="26" t="s">
        <v>99</v>
      </c>
      <c r="C32" s="24">
        <v>205</v>
      </c>
      <c r="D32" s="5" t="s">
        <v>242</v>
      </c>
      <c r="E32" s="6" t="s">
        <v>7</v>
      </c>
      <c r="F32" s="23">
        <v>273340889</v>
      </c>
      <c r="G32" s="23">
        <v>0</v>
      </c>
      <c r="H32" s="23">
        <v>24545432.32</v>
      </c>
      <c r="I32" s="23">
        <v>0</v>
      </c>
      <c r="J32" s="23">
        <v>248795456.68000001</v>
      </c>
      <c r="K32" s="23">
        <v>0</v>
      </c>
    </row>
    <row r="33" spans="1:11" x14ac:dyDescent="0.25">
      <c r="A33" s="26" t="s">
        <v>98</v>
      </c>
      <c r="B33" s="26" t="s">
        <v>99</v>
      </c>
      <c r="C33" s="24">
        <v>205</v>
      </c>
      <c r="D33" s="5" t="s">
        <v>250</v>
      </c>
      <c r="E33" s="6" t="s">
        <v>7</v>
      </c>
      <c r="F33" s="23">
        <v>278551518</v>
      </c>
      <c r="G33" s="23">
        <v>0</v>
      </c>
      <c r="H33" s="23">
        <v>24952826.359999999</v>
      </c>
      <c r="I33" s="23">
        <v>0</v>
      </c>
      <c r="J33" s="23">
        <v>253598691.63999999</v>
      </c>
      <c r="K33" s="23">
        <v>0</v>
      </c>
    </row>
    <row r="34" spans="1:11" x14ac:dyDescent="0.25">
      <c r="A34" s="26" t="s">
        <v>98</v>
      </c>
      <c r="B34" s="26" t="s">
        <v>99</v>
      </c>
      <c r="C34" s="24">
        <v>205</v>
      </c>
      <c r="D34" s="5" t="s">
        <v>259</v>
      </c>
      <c r="E34" s="6" t="s">
        <v>7</v>
      </c>
      <c r="F34" s="23">
        <v>57449619</v>
      </c>
      <c r="G34" s="23">
        <v>0</v>
      </c>
      <c r="H34" s="23">
        <v>10725120.039999999</v>
      </c>
      <c r="I34" s="23">
        <v>0</v>
      </c>
      <c r="J34" s="23">
        <v>46724498.960000001</v>
      </c>
      <c r="K34" s="23">
        <v>0</v>
      </c>
    </row>
    <row r="35" spans="1:11" x14ac:dyDescent="0.25">
      <c r="A35" s="26" t="s">
        <v>98</v>
      </c>
      <c r="B35" s="26" t="s">
        <v>99</v>
      </c>
      <c r="C35" s="24">
        <v>205</v>
      </c>
      <c r="D35" s="5" t="s">
        <v>209</v>
      </c>
      <c r="E35" s="6" t="s">
        <v>7</v>
      </c>
      <c r="F35" s="23">
        <v>22488474</v>
      </c>
      <c r="G35" s="23">
        <v>0</v>
      </c>
      <c r="H35" s="23">
        <v>17422385</v>
      </c>
      <c r="I35" s="23">
        <v>0</v>
      </c>
      <c r="J35" s="23">
        <v>5066089</v>
      </c>
      <c r="K35" s="23">
        <v>0</v>
      </c>
    </row>
    <row r="36" spans="1:11" x14ac:dyDescent="0.25">
      <c r="A36" s="26" t="s">
        <v>98</v>
      </c>
      <c r="B36" s="26" t="s">
        <v>99</v>
      </c>
      <c r="C36" s="24">
        <v>205</v>
      </c>
      <c r="D36" s="5" t="s">
        <v>119</v>
      </c>
      <c r="E36" s="6" t="s">
        <v>8</v>
      </c>
      <c r="F36" s="23">
        <v>159919641</v>
      </c>
      <c r="G36" s="23">
        <v>0</v>
      </c>
      <c r="H36" s="23">
        <v>15683642.84</v>
      </c>
      <c r="I36" s="23">
        <v>0</v>
      </c>
      <c r="J36" s="23">
        <v>144235998.16</v>
      </c>
      <c r="K36" s="23">
        <v>0</v>
      </c>
    </row>
    <row r="37" spans="1:11" x14ac:dyDescent="0.25">
      <c r="A37" s="26" t="s">
        <v>98</v>
      </c>
      <c r="B37" s="26" t="s">
        <v>99</v>
      </c>
      <c r="C37" s="24">
        <v>205</v>
      </c>
      <c r="D37" s="5" t="s">
        <v>189</v>
      </c>
      <c r="E37" s="6" t="s">
        <v>8</v>
      </c>
      <c r="F37" s="23">
        <v>50097852</v>
      </c>
      <c r="G37" s="23">
        <v>0</v>
      </c>
      <c r="H37" s="23">
        <v>10363278.220000001</v>
      </c>
      <c r="I37" s="23">
        <v>0</v>
      </c>
      <c r="J37" s="23">
        <v>39734573.780000001</v>
      </c>
      <c r="K37" s="23">
        <v>0</v>
      </c>
    </row>
    <row r="38" spans="1:11" x14ac:dyDescent="0.25">
      <c r="A38" s="26" t="s">
        <v>98</v>
      </c>
      <c r="B38" s="26" t="s">
        <v>99</v>
      </c>
      <c r="C38" s="24">
        <v>205</v>
      </c>
      <c r="D38" s="5" t="s">
        <v>210</v>
      </c>
      <c r="E38" s="6" t="s">
        <v>8</v>
      </c>
      <c r="F38" s="23">
        <v>48525885</v>
      </c>
      <c r="G38" s="23">
        <v>0</v>
      </c>
      <c r="H38" s="23">
        <v>8256055.9299999997</v>
      </c>
      <c r="I38" s="23">
        <v>0</v>
      </c>
      <c r="J38" s="23">
        <v>40269829.07</v>
      </c>
      <c r="K38" s="23">
        <v>0</v>
      </c>
    </row>
    <row r="39" spans="1:11" x14ac:dyDescent="0.25">
      <c r="A39" s="26" t="s">
        <v>98</v>
      </c>
      <c r="B39" s="26" t="s">
        <v>99</v>
      </c>
      <c r="C39" s="24">
        <v>205</v>
      </c>
      <c r="D39" s="5" t="s">
        <v>231</v>
      </c>
      <c r="E39" s="6" t="s">
        <v>8</v>
      </c>
      <c r="F39" s="23">
        <v>1785592383</v>
      </c>
      <c r="G39" s="23">
        <v>0</v>
      </c>
      <c r="H39" s="23">
        <v>103878548.51000001</v>
      </c>
      <c r="I39" s="23">
        <v>0</v>
      </c>
      <c r="J39" s="23">
        <v>1681713834.49</v>
      </c>
      <c r="K39" s="23">
        <v>0</v>
      </c>
    </row>
    <row r="40" spans="1:11" x14ac:dyDescent="0.25">
      <c r="A40" s="26" t="s">
        <v>98</v>
      </c>
      <c r="B40" s="26" t="s">
        <v>99</v>
      </c>
      <c r="C40" s="24">
        <v>205</v>
      </c>
      <c r="D40" s="5" t="s">
        <v>243</v>
      </c>
      <c r="E40" s="6" t="s">
        <v>8</v>
      </c>
      <c r="F40" s="23">
        <v>83368373</v>
      </c>
      <c r="G40" s="23">
        <v>0</v>
      </c>
      <c r="H40" s="23">
        <v>9911086.4700000007</v>
      </c>
      <c r="I40" s="23">
        <v>0</v>
      </c>
      <c r="J40" s="23">
        <v>73457286.530000001</v>
      </c>
      <c r="K40" s="23">
        <v>0</v>
      </c>
    </row>
    <row r="41" spans="1:11" x14ac:dyDescent="0.25">
      <c r="A41" s="26" t="s">
        <v>98</v>
      </c>
      <c r="B41" s="26" t="s">
        <v>99</v>
      </c>
      <c r="C41" s="24">
        <v>205</v>
      </c>
      <c r="D41" s="5" t="s">
        <v>251</v>
      </c>
      <c r="E41" s="6" t="s">
        <v>8</v>
      </c>
      <c r="F41" s="23">
        <v>82249464</v>
      </c>
      <c r="G41" s="23">
        <v>0</v>
      </c>
      <c r="H41" s="23">
        <v>7369290.7999999998</v>
      </c>
      <c r="I41" s="23">
        <v>0</v>
      </c>
      <c r="J41" s="23">
        <v>74880173.200000003</v>
      </c>
      <c r="K41" s="23">
        <v>0</v>
      </c>
    </row>
    <row r="42" spans="1:11" x14ac:dyDescent="0.25">
      <c r="A42" s="26" t="s">
        <v>98</v>
      </c>
      <c r="B42" s="26" t="s">
        <v>99</v>
      </c>
      <c r="C42" s="24">
        <v>205</v>
      </c>
      <c r="D42" s="5" t="s">
        <v>260</v>
      </c>
      <c r="E42" s="6" t="s">
        <v>8</v>
      </c>
      <c r="F42" s="23">
        <v>18439848</v>
      </c>
      <c r="G42" s="23">
        <v>0</v>
      </c>
      <c r="H42" s="23">
        <v>4643090.24</v>
      </c>
      <c r="I42" s="23">
        <v>0</v>
      </c>
      <c r="J42" s="23">
        <v>13796757.76</v>
      </c>
      <c r="K42" s="23">
        <v>0</v>
      </c>
    </row>
    <row r="43" spans="1:11" x14ac:dyDescent="0.25">
      <c r="A43" s="26" t="s">
        <v>98</v>
      </c>
      <c r="B43" s="26" t="s">
        <v>99</v>
      </c>
      <c r="C43" s="24">
        <v>205</v>
      </c>
      <c r="D43" s="5" t="s">
        <v>211</v>
      </c>
      <c r="E43" s="6" t="s">
        <v>212</v>
      </c>
      <c r="F43" s="23">
        <v>7704169</v>
      </c>
      <c r="G43" s="23">
        <v>0</v>
      </c>
      <c r="H43" s="23">
        <v>6277345</v>
      </c>
      <c r="I43" s="23">
        <v>0</v>
      </c>
      <c r="J43" s="23">
        <v>1426824</v>
      </c>
      <c r="K43" s="23">
        <v>0</v>
      </c>
    </row>
    <row r="44" spans="1:11" x14ac:dyDescent="0.25">
      <c r="A44" s="26" t="s">
        <v>98</v>
      </c>
      <c r="B44" s="26" t="s">
        <v>99</v>
      </c>
      <c r="C44" s="24">
        <v>205</v>
      </c>
      <c r="D44" s="5" t="s">
        <v>120</v>
      </c>
      <c r="E44" s="6" t="s">
        <v>9</v>
      </c>
      <c r="F44" s="23">
        <v>319839282</v>
      </c>
      <c r="G44" s="23">
        <v>0</v>
      </c>
      <c r="H44" s="23">
        <v>31368275.98</v>
      </c>
      <c r="I44" s="23">
        <v>0</v>
      </c>
      <c r="J44" s="23">
        <v>288471006.01999998</v>
      </c>
      <c r="K44" s="23">
        <v>0</v>
      </c>
    </row>
    <row r="45" spans="1:11" x14ac:dyDescent="0.25">
      <c r="A45" s="26" t="s">
        <v>98</v>
      </c>
      <c r="B45" s="26" t="s">
        <v>99</v>
      </c>
      <c r="C45" s="24">
        <v>205</v>
      </c>
      <c r="D45" s="5" t="s">
        <v>190</v>
      </c>
      <c r="E45" s="6" t="s">
        <v>9</v>
      </c>
      <c r="F45" s="23">
        <v>100195704</v>
      </c>
      <c r="G45" s="23">
        <v>0</v>
      </c>
      <c r="H45" s="23">
        <v>20726585.629999999</v>
      </c>
      <c r="I45" s="23">
        <v>0</v>
      </c>
      <c r="J45" s="23">
        <v>79469118.370000005</v>
      </c>
      <c r="K45" s="23">
        <v>0</v>
      </c>
    </row>
    <row r="46" spans="1:11" x14ac:dyDescent="0.25">
      <c r="A46" s="26" t="s">
        <v>98</v>
      </c>
      <c r="B46" s="26" t="s">
        <v>99</v>
      </c>
      <c r="C46" s="24">
        <v>205</v>
      </c>
      <c r="D46" s="5" t="s">
        <v>213</v>
      </c>
      <c r="E46" s="6" t="s">
        <v>9</v>
      </c>
      <c r="F46" s="23">
        <v>97051770</v>
      </c>
      <c r="G46" s="23">
        <v>0</v>
      </c>
      <c r="H46" s="23">
        <v>16512287.1</v>
      </c>
      <c r="I46" s="23">
        <v>0</v>
      </c>
      <c r="J46" s="23">
        <v>80539482.900000006</v>
      </c>
      <c r="K46" s="23">
        <v>0</v>
      </c>
    </row>
    <row r="47" spans="1:11" x14ac:dyDescent="0.25">
      <c r="A47" s="26" t="s">
        <v>98</v>
      </c>
      <c r="B47" s="26" t="s">
        <v>99</v>
      </c>
      <c r="C47" s="24">
        <v>205</v>
      </c>
      <c r="D47" s="5" t="s">
        <v>232</v>
      </c>
      <c r="E47" s="6" t="s">
        <v>9</v>
      </c>
      <c r="F47" s="23">
        <v>3556184765</v>
      </c>
      <c r="G47" s="23">
        <v>0</v>
      </c>
      <c r="H47" s="23">
        <v>193121620.47999999</v>
      </c>
      <c r="I47" s="23">
        <v>0</v>
      </c>
      <c r="J47" s="23">
        <v>3363063144.52</v>
      </c>
      <c r="K47" s="23">
        <v>0</v>
      </c>
    </row>
    <row r="48" spans="1:11" x14ac:dyDescent="0.25">
      <c r="A48" s="26" t="s">
        <v>98</v>
      </c>
      <c r="B48" s="26" t="s">
        <v>99</v>
      </c>
      <c r="C48" s="24">
        <v>205</v>
      </c>
      <c r="D48" s="5" t="s">
        <v>244</v>
      </c>
      <c r="E48" s="6" t="s">
        <v>9</v>
      </c>
      <c r="F48" s="23">
        <v>161736745</v>
      </c>
      <c r="G48" s="23">
        <v>0</v>
      </c>
      <c r="H48" s="23">
        <v>14822350.220000001</v>
      </c>
      <c r="I48" s="23">
        <v>0</v>
      </c>
      <c r="J48" s="23">
        <v>146914394.78</v>
      </c>
      <c r="K48" s="23">
        <v>0</v>
      </c>
    </row>
    <row r="49" spans="1:11" x14ac:dyDescent="0.25">
      <c r="A49" s="26" t="s">
        <v>98</v>
      </c>
      <c r="B49" s="26" t="s">
        <v>99</v>
      </c>
      <c r="C49" s="24">
        <v>205</v>
      </c>
      <c r="D49" s="5" t="s">
        <v>252</v>
      </c>
      <c r="E49" s="6" t="s">
        <v>9</v>
      </c>
      <c r="F49" s="23">
        <v>164498928</v>
      </c>
      <c r="G49" s="23">
        <v>0</v>
      </c>
      <c r="H49" s="23">
        <v>14740279.130000001</v>
      </c>
      <c r="I49" s="23">
        <v>0</v>
      </c>
      <c r="J49" s="23">
        <v>149758648.87</v>
      </c>
      <c r="K49" s="23">
        <v>0</v>
      </c>
    </row>
    <row r="50" spans="1:11" x14ac:dyDescent="0.25">
      <c r="A50" s="26" t="s">
        <v>98</v>
      </c>
      <c r="B50" s="26" t="s">
        <v>99</v>
      </c>
      <c r="C50" s="24">
        <v>205</v>
      </c>
      <c r="D50" s="5" t="s">
        <v>261</v>
      </c>
      <c r="E50" s="6" t="s">
        <v>9</v>
      </c>
      <c r="F50" s="23">
        <v>36879696</v>
      </c>
      <c r="G50" s="23">
        <v>0</v>
      </c>
      <c r="H50" s="23">
        <v>9286220.4499999993</v>
      </c>
      <c r="I50" s="23">
        <v>0</v>
      </c>
      <c r="J50" s="23">
        <v>27593475.550000001</v>
      </c>
      <c r="K50" s="23">
        <v>0</v>
      </c>
    </row>
    <row r="51" spans="1:11" x14ac:dyDescent="0.25">
      <c r="A51" s="26" t="s">
        <v>98</v>
      </c>
      <c r="B51" s="26" t="s">
        <v>99</v>
      </c>
      <c r="C51" s="24">
        <v>205</v>
      </c>
      <c r="D51" s="5" t="s">
        <v>214</v>
      </c>
      <c r="E51" s="6" t="s">
        <v>215</v>
      </c>
      <c r="F51" s="23">
        <v>9245002</v>
      </c>
      <c r="G51" s="23">
        <v>0</v>
      </c>
      <c r="H51" s="23">
        <v>7532877</v>
      </c>
      <c r="I51" s="23">
        <v>0</v>
      </c>
      <c r="J51" s="23">
        <v>1712125</v>
      </c>
      <c r="K51" s="23">
        <v>0</v>
      </c>
    </row>
    <row r="52" spans="1:11" x14ac:dyDescent="0.25">
      <c r="A52" s="26" t="s">
        <v>98</v>
      </c>
      <c r="B52" s="26" t="s">
        <v>99</v>
      </c>
      <c r="C52" s="24">
        <v>205</v>
      </c>
      <c r="D52" s="5" t="s">
        <v>121</v>
      </c>
      <c r="E52" s="6" t="s">
        <v>10</v>
      </c>
      <c r="F52" s="23">
        <v>181000000</v>
      </c>
      <c r="G52" s="23">
        <v>0</v>
      </c>
      <c r="H52" s="23">
        <v>4253489.7699999996</v>
      </c>
      <c r="I52" s="23">
        <v>0</v>
      </c>
      <c r="J52" s="23">
        <v>176746510.22999999</v>
      </c>
      <c r="K52" s="23">
        <v>0</v>
      </c>
    </row>
    <row r="53" spans="1:11" x14ac:dyDescent="0.25">
      <c r="A53" s="26" t="s">
        <v>98</v>
      </c>
      <c r="B53" s="26" t="s">
        <v>99</v>
      </c>
      <c r="C53" s="24">
        <v>205</v>
      </c>
      <c r="D53" s="5" t="s">
        <v>191</v>
      </c>
      <c r="E53" s="6" t="s">
        <v>10</v>
      </c>
      <c r="F53" s="23">
        <v>16766000</v>
      </c>
      <c r="G53" s="23">
        <v>0</v>
      </c>
      <c r="H53" s="23">
        <v>3846805.13</v>
      </c>
      <c r="I53" s="23">
        <v>0</v>
      </c>
      <c r="J53" s="23">
        <v>12919194.869999999</v>
      </c>
      <c r="K53" s="23">
        <v>0</v>
      </c>
    </row>
    <row r="54" spans="1:11" x14ac:dyDescent="0.25">
      <c r="A54" s="26" t="s">
        <v>98</v>
      </c>
      <c r="B54" s="26" t="s">
        <v>99</v>
      </c>
      <c r="C54" s="24">
        <v>205</v>
      </c>
      <c r="D54" s="5" t="s">
        <v>216</v>
      </c>
      <c r="E54" s="6" t="s">
        <v>10</v>
      </c>
      <c r="F54" s="23">
        <v>20637000</v>
      </c>
      <c r="G54" s="23">
        <v>0</v>
      </c>
      <c r="H54" s="23">
        <v>3737549.55</v>
      </c>
      <c r="I54" s="23">
        <v>0</v>
      </c>
      <c r="J54" s="23">
        <v>16899450.449999999</v>
      </c>
      <c r="K54" s="23">
        <v>0</v>
      </c>
    </row>
    <row r="55" spans="1:11" x14ac:dyDescent="0.25">
      <c r="A55" s="26" t="s">
        <v>98</v>
      </c>
      <c r="B55" s="26" t="s">
        <v>99</v>
      </c>
      <c r="C55" s="24">
        <v>205</v>
      </c>
      <c r="D55" s="5" t="s">
        <v>233</v>
      </c>
      <c r="E55" s="6" t="s">
        <v>10</v>
      </c>
      <c r="F55" s="23">
        <v>562492000</v>
      </c>
      <c r="G55" s="23">
        <v>0</v>
      </c>
      <c r="H55" s="23">
        <v>87982134.659999996</v>
      </c>
      <c r="I55" s="23">
        <v>0</v>
      </c>
      <c r="J55" s="23">
        <v>474509865.33999997</v>
      </c>
      <c r="K55" s="23">
        <v>0</v>
      </c>
    </row>
    <row r="56" spans="1:11" x14ac:dyDescent="0.25">
      <c r="A56" s="26" t="s">
        <v>98</v>
      </c>
      <c r="B56" s="26" t="s">
        <v>99</v>
      </c>
      <c r="C56" s="24">
        <v>205</v>
      </c>
      <c r="D56" s="5" t="s">
        <v>245</v>
      </c>
      <c r="E56" s="6" t="s">
        <v>10</v>
      </c>
      <c r="F56" s="23">
        <v>61092000</v>
      </c>
      <c r="G56" s="23">
        <v>0</v>
      </c>
      <c r="H56" s="23">
        <v>13439295.130000001</v>
      </c>
      <c r="I56" s="23">
        <v>0</v>
      </c>
      <c r="J56" s="23">
        <v>47652704.869999997</v>
      </c>
      <c r="K56" s="23">
        <v>0</v>
      </c>
    </row>
    <row r="57" spans="1:11" x14ac:dyDescent="0.25">
      <c r="A57" s="26" t="s">
        <v>98</v>
      </c>
      <c r="B57" s="26" t="s">
        <v>99</v>
      </c>
      <c r="C57" s="24">
        <v>205</v>
      </c>
      <c r="D57" s="5" t="s">
        <v>253</v>
      </c>
      <c r="E57" s="6" t="s">
        <v>10</v>
      </c>
      <c r="F57" s="23">
        <v>31674000</v>
      </c>
      <c r="G57" s="23">
        <v>0</v>
      </c>
      <c r="H57" s="23">
        <v>7706325.7300000004</v>
      </c>
      <c r="I57" s="23">
        <v>0</v>
      </c>
      <c r="J57" s="23">
        <v>23967674.27</v>
      </c>
      <c r="K57" s="23">
        <v>0</v>
      </c>
    </row>
    <row r="58" spans="1:11" x14ac:dyDescent="0.25">
      <c r="A58" s="26" t="s">
        <v>98</v>
      </c>
      <c r="B58" s="26" t="s">
        <v>99</v>
      </c>
      <c r="C58" s="24">
        <v>205</v>
      </c>
      <c r="D58" s="5" t="s">
        <v>262</v>
      </c>
      <c r="E58" s="6" t="s">
        <v>10</v>
      </c>
      <c r="F58" s="23">
        <v>7528000</v>
      </c>
      <c r="G58" s="23">
        <v>0</v>
      </c>
      <c r="H58" s="23">
        <v>3218304.01</v>
      </c>
      <c r="I58" s="23">
        <v>0</v>
      </c>
      <c r="J58" s="23">
        <v>4288992.95</v>
      </c>
      <c r="K58" s="23">
        <v>20703.04</v>
      </c>
    </row>
    <row r="59" spans="1:11" x14ac:dyDescent="0.25">
      <c r="A59" s="26" t="s">
        <v>94</v>
      </c>
      <c r="B59" s="26" t="s">
        <v>100</v>
      </c>
      <c r="C59" s="24">
        <v>205</v>
      </c>
      <c r="D59" s="5" t="s">
        <v>122</v>
      </c>
      <c r="E59" s="6" t="s">
        <v>11</v>
      </c>
      <c r="F59" s="23">
        <v>2874922569</v>
      </c>
      <c r="G59" s="23">
        <v>0</v>
      </c>
      <c r="H59" s="23">
        <v>77329954.299999997</v>
      </c>
      <c r="I59" s="23">
        <v>0</v>
      </c>
      <c r="J59" s="23">
        <v>2741502534.4899998</v>
      </c>
      <c r="K59" s="23">
        <v>56090080.210000001</v>
      </c>
    </row>
    <row r="60" spans="1:11" x14ac:dyDescent="0.25">
      <c r="A60" s="26" t="s">
        <v>94</v>
      </c>
      <c r="B60" s="26" t="s">
        <v>100</v>
      </c>
      <c r="C60" s="24">
        <v>205</v>
      </c>
      <c r="D60" s="5" t="s">
        <v>217</v>
      </c>
      <c r="E60" s="6" t="s">
        <v>78</v>
      </c>
      <c r="F60" s="23">
        <v>5000000</v>
      </c>
      <c r="G60" s="23">
        <v>0</v>
      </c>
      <c r="H60" s="23">
        <v>1000000</v>
      </c>
      <c r="I60" s="23">
        <v>0</v>
      </c>
      <c r="J60" s="23">
        <v>3975000</v>
      </c>
      <c r="K60" s="23">
        <v>25000</v>
      </c>
    </row>
    <row r="61" spans="1:11" x14ac:dyDescent="0.25">
      <c r="A61" s="26" t="s">
        <v>94</v>
      </c>
      <c r="B61" s="26" t="s">
        <v>100</v>
      </c>
      <c r="C61" s="24">
        <v>205</v>
      </c>
      <c r="D61" s="5" t="s">
        <v>123</v>
      </c>
      <c r="E61" s="6" t="s">
        <v>12</v>
      </c>
      <c r="F61" s="23">
        <v>252960000</v>
      </c>
      <c r="G61" s="23">
        <v>0</v>
      </c>
      <c r="H61" s="23">
        <v>2620691.2599999998</v>
      </c>
      <c r="I61" s="23">
        <v>0</v>
      </c>
      <c r="J61" s="23">
        <v>233912434.68000001</v>
      </c>
      <c r="K61" s="23">
        <v>16426874.060000001</v>
      </c>
    </row>
    <row r="62" spans="1:11" x14ac:dyDescent="0.25">
      <c r="A62" s="26" t="s">
        <v>94</v>
      </c>
      <c r="B62" s="26" t="s">
        <v>100</v>
      </c>
      <c r="C62" s="24">
        <v>205</v>
      </c>
      <c r="D62" s="5" t="s">
        <v>234</v>
      </c>
      <c r="E62" s="6" t="s">
        <v>79</v>
      </c>
      <c r="F62" s="23">
        <v>59274479.5</v>
      </c>
      <c r="G62" s="23">
        <v>0</v>
      </c>
      <c r="H62" s="23">
        <v>9154795.1500000004</v>
      </c>
      <c r="I62" s="23">
        <v>0</v>
      </c>
      <c r="J62" s="23">
        <v>41536908.969999999</v>
      </c>
      <c r="K62" s="23">
        <v>8582775.3800000008</v>
      </c>
    </row>
    <row r="63" spans="1:11" x14ac:dyDescent="0.25">
      <c r="A63" s="26" t="s">
        <v>94</v>
      </c>
      <c r="B63" s="26" t="s">
        <v>100</v>
      </c>
      <c r="C63" s="24">
        <v>205</v>
      </c>
      <c r="D63" s="5" t="s">
        <v>124</v>
      </c>
      <c r="E63" s="6" t="s">
        <v>13</v>
      </c>
      <c r="F63" s="23">
        <v>943680255</v>
      </c>
      <c r="G63" s="23">
        <v>0</v>
      </c>
      <c r="H63" s="23">
        <v>63390496.109999999</v>
      </c>
      <c r="I63" s="23">
        <v>0</v>
      </c>
      <c r="J63" s="23">
        <v>812567184.78999996</v>
      </c>
      <c r="K63" s="23">
        <v>67722574.099999994</v>
      </c>
    </row>
    <row r="64" spans="1:11" x14ac:dyDescent="0.25">
      <c r="A64" s="26" t="s">
        <v>94</v>
      </c>
      <c r="B64" s="26" t="s">
        <v>100</v>
      </c>
      <c r="C64" s="24">
        <v>205</v>
      </c>
      <c r="D64" s="5" t="s">
        <v>125</v>
      </c>
      <c r="E64" s="6" t="s">
        <v>14</v>
      </c>
      <c r="F64" s="23">
        <v>1391896202</v>
      </c>
      <c r="G64" s="23">
        <v>0</v>
      </c>
      <c r="H64" s="23">
        <v>45985002.280000001</v>
      </c>
      <c r="I64" s="23">
        <v>0</v>
      </c>
      <c r="J64" s="23">
        <v>1331557220.8900001</v>
      </c>
      <c r="K64" s="23">
        <v>14353978.83</v>
      </c>
    </row>
    <row r="65" spans="1:11" x14ac:dyDescent="0.25">
      <c r="A65" s="26" t="s">
        <v>94</v>
      </c>
      <c r="B65" s="26" t="s">
        <v>100</v>
      </c>
      <c r="C65" s="24">
        <v>205</v>
      </c>
      <c r="D65" s="5" t="s">
        <v>126</v>
      </c>
      <c r="E65" s="6" t="s">
        <v>15</v>
      </c>
      <c r="F65" s="23">
        <v>31232611</v>
      </c>
      <c r="G65" s="23">
        <v>0</v>
      </c>
      <c r="H65" s="23">
        <v>4128717.67</v>
      </c>
      <c r="I65" s="23">
        <v>0</v>
      </c>
      <c r="J65" s="23">
        <v>24636060</v>
      </c>
      <c r="K65" s="23">
        <v>2467833.33</v>
      </c>
    </row>
    <row r="66" spans="1:11" x14ac:dyDescent="0.25">
      <c r="A66" s="26" t="s">
        <v>94</v>
      </c>
      <c r="B66" s="26" t="s">
        <v>100</v>
      </c>
      <c r="C66" s="24">
        <v>205</v>
      </c>
      <c r="D66" s="5" t="s">
        <v>127</v>
      </c>
      <c r="E66" s="6" t="s">
        <v>16</v>
      </c>
      <c r="F66" s="23">
        <v>2311389812</v>
      </c>
      <c r="G66" s="23">
        <v>0</v>
      </c>
      <c r="H66" s="23">
        <v>26859591.879999999</v>
      </c>
      <c r="I66" s="23">
        <v>0</v>
      </c>
      <c r="J66" s="23">
        <v>2251163781.7399998</v>
      </c>
      <c r="K66" s="23">
        <v>33366438.379999999</v>
      </c>
    </row>
    <row r="67" spans="1:11" x14ac:dyDescent="0.25">
      <c r="A67" s="26" t="s">
        <v>94</v>
      </c>
      <c r="B67" s="26" t="s">
        <v>100</v>
      </c>
      <c r="C67" s="24">
        <v>205</v>
      </c>
      <c r="D67" s="5" t="s">
        <v>128</v>
      </c>
      <c r="E67" s="6" t="s">
        <v>17</v>
      </c>
      <c r="F67" s="23">
        <v>67960013</v>
      </c>
      <c r="G67" s="23">
        <v>0</v>
      </c>
      <c r="H67" s="23">
        <v>5364391.33</v>
      </c>
      <c r="I67" s="23">
        <v>0</v>
      </c>
      <c r="J67" s="23">
        <v>52179792.140000001</v>
      </c>
      <c r="K67" s="23">
        <v>10415829.529999999</v>
      </c>
    </row>
    <row r="68" spans="1:11" x14ac:dyDescent="0.25">
      <c r="A68" s="26" t="s">
        <v>94</v>
      </c>
      <c r="B68" s="26" t="s">
        <v>100</v>
      </c>
      <c r="C68" s="24">
        <v>205</v>
      </c>
      <c r="D68" s="5" t="s">
        <v>129</v>
      </c>
      <c r="E68" s="6" t="s">
        <v>18</v>
      </c>
      <c r="F68" s="23">
        <v>97988226</v>
      </c>
      <c r="G68" s="23">
        <v>0</v>
      </c>
      <c r="H68" s="23">
        <v>11311650</v>
      </c>
      <c r="I68" s="23">
        <v>0</v>
      </c>
      <c r="J68" s="23">
        <v>14883052</v>
      </c>
      <c r="K68" s="23">
        <v>71793524</v>
      </c>
    </row>
    <row r="69" spans="1:11" x14ac:dyDescent="0.25">
      <c r="A69" s="26" t="s">
        <v>94</v>
      </c>
      <c r="B69" s="26" t="s">
        <v>100</v>
      </c>
      <c r="C69" s="24">
        <v>205</v>
      </c>
      <c r="D69" s="5" t="s">
        <v>130</v>
      </c>
      <c r="E69" s="6" t="s">
        <v>19</v>
      </c>
      <c r="F69" s="23">
        <v>78390000</v>
      </c>
      <c r="G69" s="23">
        <v>3375000</v>
      </c>
      <c r="H69" s="23">
        <v>1874000</v>
      </c>
      <c r="I69" s="23">
        <v>0</v>
      </c>
      <c r="J69" s="23">
        <v>7291769.9100000001</v>
      </c>
      <c r="K69" s="23">
        <v>65849230.090000004</v>
      </c>
    </row>
    <row r="70" spans="1:11" x14ac:dyDescent="0.25">
      <c r="A70" s="26" t="s">
        <v>94</v>
      </c>
      <c r="B70" s="26" t="s">
        <v>100</v>
      </c>
      <c r="C70" s="24">
        <v>205</v>
      </c>
      <c r="D70" s="5" t="s">
        <v>192</v>
      </c>
      <c r="E70" s="6" t="s">
        <v>75</v>
      </c>
      <c r="F70" s="23">
        <v>1000000</v>
      </c>
      <c r="G70" s="23">
        <v>0</v>
      </c>
      <c r="H70" s="23">
        <v>800000</v>
      </c>
      <c r="I70" s="23">
        <v>0</v>
      </c>
      <c r="J70" s="23">
        <v>200000</v>
      </c>
      <c r="K70" s="23">
        <v>0</v>
      </c>
    </row>
    <row r="71" spans="1:11" x14ac:dyDescent="0.25">
      <c r="A71" s="26" t="s">
        <v>94</v>
      </c>
      <c r="B71" s="26" t="s">
        <v>100</v>
      </c>
      <c r="C71" s="24">
        <v>205</v>
      </c>
      <c r="D71" s="5" t="s">
        <v>254</v>
      </c>
      <c r="E71" s="6" t="s">
        <v>87</v>
      </c>
      <c r="F71" s="23">
        <v>500000</v>
      </c>
      <c r="G71" s="23">
        <v>0</v>
      </c>
      <c r="H71" s="23">
        <v>0</v>
      </c>
      <c r="I71" s="23">
        <v>0</v>
      </c>
      <c r="J71" s="23">
        <v>9729</v>
      </c>
      <c r="K71" s="23">
        <v>490271</v>
      </c>
    </row>
    <row r="72" spans="1:11" x14ac:dyDescent="0.25">
      <c r="A72" s="26" t="s">
        <v>94</v>
      </c>
      <c r="B72" s="26" t="s">
        <v>100</v>
      </c>
      <c r="C72" s="24">
        <v>205</v>
      </c>
      <c r="D72" s="5" t="s">
        <v>131</v>
      </c>
      <c r="E72" s="6" t="s">
        <v>20</v>
      </c>
      <c r="F72" s="23">
        <v>1300268000</v>
      </c>
      <c r="G72" s="23">
        <v>0</v>
      </c>
      <c r="H72" s="23">
        <v>87213508.25</v>
      </c>
      <c r="I72" s="23">
        <v>0</v>
      </c>
      <c r="J72" s="23">
        <v>1133962918.25</v>
      </c>
      <c r="K72" s="23">
        <v>79091573.5</v>
      </c>
    </row>
    <row r="73" spans="1:11" x14ac:dyDescent="0.25">
      <c r="A73" s="26" t="s">
        <v>94</v>
      </c>
      <c r="B73" s="26" t="s">
        <v>100</v>
      </c>
      <c r="C73" s="24">
        <v>205</v>
      </c>
      <c r="D73" s="5" t="s">
        <v>132</v>
      </c>
      <c r="E73" s="6" t="s">
        <v>272</v>
      </c>
      <c r="F73" s="23">
        <v>4525000</v>
      </c>
      <c r="G73" s="23">
        <v>0</v>
      </c>
      <c r="H73" s="23">
        <v>1024858.3</v>
      </c>
      <c r="I73" s="23">
        <v>0</v>
      </c>
      <c r="J73" s="23">
        <v>105834</v>
      </c>
      <c r="K73" s="23">
        <v>3394307.7</v>
      </c>
    </row>
    <row r="74" spans="1:11" x14ac:dyDescent="0.25">
      <c r="A74" s="26" t="s">
        <v>94</v>
      </c>
      <c r="B74" s="26" t="s">
        <v>100</v>
      </c>
      <c r="C74" s="24">
        <v>205</v>
      </c>
      <c r="D74" s="5" t="s">
        <v>133</v>
      </c>
      <c r="E74" s="6" t="s">
        <v>22</v>
      </c>
      <c r="F74" s="23">
        <v>46620000</v>
      </c>
      <c r="G74" s="23">
        <v>0</v>
      </c>
      <c r="H74" s="23">
        <v>6967171</v>
      </c>
      <c r="I74" s="23">
        <v>0</v>
      </c>
      <c r="J74" s="23">
        <v>12482929</v>
      </c>
      <c r="K74" s="23">
        <v>27169900</v>
      </c>
    </row>
    <row r="75" spans="1:11" x14ac:dyDescent="0.25">
      <c r="A75" s="26" t="s">
        <v>94</v>
      </c>
      <c r="B75" s="26" t="s">
        <v>100</v>
      </c>
      <c r="C75" s="24">
        <v>205</v>
      </c>
      <c r="D75" s="5" t="s">
        <v>193</v>
      </c>
      <c r="E75" s="6" t="s">
        <v>76</v>
      </c>
      <c r="F75" s="23">
        <v>27986080</v>
      </c>
      <c r="G75" s="23">
        <v>0</v>
      </c>
      <c r="H75" s="23">
        <v>0</v>
      </c>
      <c r="I75" s="23">
        <v>0</v>
      </c>
      <c r="J75" s="23">
        <v>14549000</v>
      </c>
      <c r="K75" s="23">
        <v>13437080</v>
      </c>
    </row>
    <row r="76" spans="1:11" x14ac:dyDescent="0.25">
      <c r="A76" s="26" t="s">
        <v>94</v>
      </c>
      <c r="B76" s="26" t="s">
        <v>100</v>
      </c>
      <c r="C76" s="24">
        <v>205</v>
      </c>
      <c r="D76" s="5" t="s">
        <v>235</v>
      </c>
      <c r="E76" s="6" t="s">
        <v>82</v>
      </c>
      <c r="F76" s="23">
        <v>7000000</v>
      </c>
      <c r="G76" s="23">
        <v>0</v>
      </c>
      <c r="H76" s="23">
        <v>0</v>
      </c>
      <c r="I76" s="23">
        <v>0</v>
      </c>
      <c r="J76" s="23">
        <v>5900000</v>
      </c>
      <c r="K76" s="23">
        <v>1100000</v>
      </c>
    </row>
    <row r="77" spans="1:11" x14ac:dyDescent="0.25">
      <c r="A77" s="26" t="s">
        <v>94</v>
      </c>
      <c r="B77" s="26" t="s">
        <v>100</v>
      </c>
      <c r="C77" s="24">
        <v>205</v>
      </c>
      <c r="D77" s="5" t="s">
        <v>134</v>
      </c>
      <c r="E77" s="6" t="s">
        <v>23</v>
      </c>
      <c r="F77" s="23">
        <v>7000000</v>
      </c>
      <c r="G77" s="23">
        <v>0</v>
      </c>
      <c r="H77" s="23">
        <v>0</v>
      </c>
      <c r="I77" s="23">
        <v>0</v>
      </c>
      <c r="J77" s="23">
        <v>0</v>
      </c>
      <c r="K77" s="23">
        <v>7000000</v>
      </c>
    </row>
    <row r="78" spans="1:11" x14ac:dyDescent="0.25">
      <c r="A78" s="26" t="s">
        <v>94</v>
      </c>
      <c r="B78" s="26" t="s">
        <v>100</v>
      </c>
      <c r="C78" s="24">
        <v>205</v>
      </c>
      <c r="D78" s="5" t="s">
        <v>135</v>
      </c>
      <c r="E78" s="6" t="s">
        <v>24</v>
      </c>
      <c r="F78" s="23">
        <v>1203038455</v>
      </c>
      <c r="G78" s="23">
        <v>3836489</v>
      </c>
      <c r="H78" s="23">
        <v>120083312.31</v>
      </c>
      <c r="I78" s="23">
        <v>0</v>
      </c>
      <c r="J78" s="23">
        <v>931249593.21000004</v>
      </c>
      <c r="K78" s="23">
        <v>147869060.47999999</v>
      </c>
    </row>
    <row r="79" spans="1:11" x14ac:dyDescent="0.25">
      <c r="A79" s="26" t="s">
        <v>94</v>
      </c>
      <c r="B79" s="26" t="s">
        <v>100</v>
      </c>
      <c r="C79" s="24">
        <v>205</v>
      </c>
      <c r="D79" s="5" t="s">
        <v>136</v>
      </c>
      <c r="E79" s="6" t="s">
        <v>25</v>
      </c>
      <c r="F79" s="23">
        <v>170814442</v>
      </c>
      <c r="G79" s="23">
        <v>0</v>
      </c>
      <c r="H79" s="23">
        <v>6360490.4900000002</v>
      </c>
      <c r="I79" s="23">
        <v>0</v>
      </c>
      <c r="J79" s="23">
        <v>83052338.290000007</v>
      </c>
      <c r="K79" s="23">
        <v>81401613.219999999</v>
      </c>
    </row>
    <row r="80" spans="1:11" x14ac:dyDescent="0.25">
      <c r="A80" s="26" t="s">
        <v>94</v>
      </c>
      <c r="B80" s="26" t="s">
        <v>100</v>
      </c>
      <c r="C80" s="24">
        <v>205</v>
      </c>
      <c r="D80" s="5" t="s">
        <v>137</v>
      </c>
      <c r="E80" s="6" t="s">
        <v>26</v>
      </c>
      <c r="F80" s="23">
        <v>5980000</v>
      </c>
      <c r="G80" s="23">
        <v>0</v>
      </c>
      <c r="H80" s="23">
        <v>1833499.5</v>
      </c>
      <c r="I80" s="23">
        <v>0</v>
      </c>
      <c r="J80" s="23">
        <v>3345929.5</v>
      </c>
      <c r="K80" s="23">
        <v>800571</v>
      </c>
    </row>
    <row r="81" spans="1:11" x14ac:dyDescent="0.25">
      <c r="A81" s="26" t="s">
        <v>94</v>
      </c>
      <c r="B81" s="26" t="s">
        <v>100</v>
      </c>
      <c r="C81" s="24">
        <v>205</v>
      </c>
      <c r="D81" s="5" t="s">
        <v>138</v>
      </c>
      <c r="E81" s="6" t="s">
        <v>27</v>
      </c>
      <c r="F81" s="23">
        <v>219747500</v>
      </c>
      <c r="G81" s="23">
        <v>0</v>
      </c>
      <c r="H81" s="23">
        <v>22401065.579999998</v>
      </c>
      <c r="I81" s="23">
        <v>0</v>
      </c>
      <c r="J81" s="23">
        <v>161155978.88</v>
      </c>
      <c r="K81" s="23">
        <v>36190455.539999999</v>
      </c>
    </row>
    <row r="82" spans="1:11" x14ac:dyDescent="0.25">
      <c r="A82" s="26" t="s">
        <v>94</v>
      </c>
      <c r="B82" s="26" t="s">
        <v>100</v>
      </c>
      <c r="C82" s="24">
        <v>205</v>
      </c>
      <c r="D82" s="5" t="s">
        <v>139</v>
      </c>
      <c r="E82" s="6" t="s">
        <v>28</v>
      </c>
      <c r="F82" s="23">
        <v>8444447675.9700003</v>
      </c>
      <c r="G82" s="23">
        <v>0</v>
      </c>
      <c r="H82" s="23">
        <v>186597885.22</v>
      </c>
      <c r="I82" s="23">
        <v>0</v>
      </c>
      <c r="J82" s="23">
        <v>7723833046.5</v>
      </c>
      <c r="K82" s="23">
        <v>534016744.25</v>
      </c>
    </row>
    <row r="83" spans="1:11" x14ac:dyDescent="0.25">
      <c r="A83" s="26" t="s">
        <v>94</v>
      </c>
      <c r="B83" s="26" t="s">
        <v>100</v>
      </c>
      <c r="C83" s="24">
        <v>205</v>
      </c>
      <c r="D83" s="5" t="s">
        <v>218</v>
      </c>
      <c r="E83" s="6" t="s">
        <v>29</v>
      </c>
      <c r="F83" s="23">
        <v>64500000</v>
      </c>
      <c r="G83" s="23">
        <v>0</v>
      </c>
      <c r="H83" s="23">
        <v>1020000</v>
      </c>
      <c r="I83" s="23">
        <v>0</v>
      </c>
      <c r="J83" s="23">
        <v>36470000</v>
      </c>
      <c r="K83" s="23">
        <v>27010000</v>
      </c>
    </row>
    <row r="84" spans="1:11" x14ac:dyDescent="0.25">
      <c r="A84" s="26" t="s">
        <v>94</v>
      </c>
      <c r="B84" s="26" t="s">
        <v>100</v>
      </c>
      <c r="C84" s="24">
        <v>205</v>
      </c>
      <c r="D84" s="5" t="s">
        <v>140</v>
      </c>
      <c r="E84" s="6" t="s">
        <v>30</v>
      </c>
      <c r="F84" s="23">
        <v>19088150</v>
      </c>
      <c r="G84" s="23">
        <v>0</v>
      </c>
      <c r="H84" s="23">
        <v>1740295.2</v>
      </c>
      <c r="I84" s="23">
        <v>0</v>
      </c>
      <c r="J84" s="23">
        <v>5940429.5800000001</v>
      </c>
      <c r="K84" s="23">
        <v>11407425.220000001</v>
      </c>
    </row>
    <row r="85" spans="1:11" x14ac:dyDescent="0.25">
      <c r="A85" s="26" t="s">
        <v>94</v>
      </c>
      <c r="B85" s="26" t="s">
        <v>100</v>
      </c>
      <c r="C85" s="24">
        <v>205</v>
      </c>
      <c r="D85" s="5" t="s">
        <v>141</v>
      </c>
      <c r="E85" s="6" t="s">
        <v>31</v>
      </c>
      <c r="F85" s="23">
        <v>2000000</v>
      </c>
      <c r="G85" s="23">
        <v>0</v>
      </c>
      <c r="H85" s="23">
        <v>1300000</v>
      </c>
      <c r="I85" s="23">
        <v>0</v>
      </c>
      <c r="J85" s="23">
        <v>0</v>
      </c>
      <c r="K85" s="23">
        <v>700000</v>
      </c>
    </row>
    <row r="86" spans="1:11" x14ac:dyDescent="0.25">
      <c r="A86" s="26" t="s">
        <v>94</v>
      </c>
      <c r="B86" s="26" t="s">
        <v>100</v>
      </c>
      <c r="C86" s="24">
        <v>205</v>
      </c>
      <c r="D86" s="5" t="s">
        <v>142</v>
      </c>
      <c r="E86" s="6" t="s">
        <v>32</v>
      </c>
      <c r="F86" s="23">
        <v>87200000</v>
      </c>
      <c r="G86" s="23">
        <v>0</v>
      </c>
      <c r="H86" s="23">
        <v>2647931.5099999998</v>
      </c>
      <c r="I86" s="23">
        <v>0</v>
      </c>
      <c r="J86" s="23">
        <v>49036154.869999997</v>
      </c>
      <c r="K86" s="23">
        <v>35515913.619999997</v>
      </c>
    </row>
    <row r="87" spans="1:11" x14ac:dyDescent="0.25">
      <c r="A87" s="26" t="s">
        <v>94</v>
      </c>
      <c r="B87" s="26" t="s">
        <v>100</v>
      </c>
      <c r="C87" s="24">
        <v>205</v>
      </c>
      <c r="D87" s="5" t="s">
        <v>143</v>
      </c>
      <c r="E87" s="6" t="s">
        <v>144</v>
      </c>
      <c r="F87" s="23">
        <v>17266666</v>
      </c>
      <c r="G87" s="23">
        <v>0</v>
      </c>
      <c r="H87" s="23">
        <v>0</v>
      </c>
      <c r="I87" s="23">
        <v>0</v>
      </c>
      <c r="J87" s="23">
        <v>16666244.140000001</v>
      </c>
      <c r="K87" s="23">
        <v>600421.86</v>
      </c>
    </row>
    <row r="88" spans="1:11" x14ac:dyDescent="0.25">
      <c r="A88" s="26" t="s">
        <v>94</v>
      </c>
      <c r="B88" s="26" t="s">
        <v>100</v>
      </c>
      <c r="C88" s="24">
        <v>205</v>
      </c>
      <c r="D88" s="5" t="s">
        <v>145</v>
      </c>
      <c r="E88" s="6" t="s">
        <v>33</v>
      </c>
      <c r="F88" s="23">
        <v>22350000</v>
      </c>
      <c r="G88" s="23">
        <v>0</v>
      </c>
      <c r="H88" s="23">
        <v>1481574</v>
      </c>
      <c r="I88" s="23">
        <v>0</v>
      </c>
      <c r="J88" s="23">
        <v>2134087</v>
      </c>
      <c r="K88" s="23">
        <v>18734339</v>
      </c>
    </row>
    <row r="89" spans="1:11" x14ac:dyDescent="0.25">
      <c r="A89" s="26" t="s">
        <v>94</v>
      </c>
      <c r="B89" s="26" t="s">
        <v>100</v>
      </c>
      <c r="C89" s="24">
        <v>205</v>
      </c>
      <c r="D89" s="5" t="s">
        <v>146</v>
      </c>
      <c r="E89" s="6" t="s">
        <v>34</v>
      </c>
      <c r="F89" s="23">
        <v>2053664119</v>
      </c>
      <c r="G89" s="23">
        <v>0</v>
      </c>
      <c r="H89" s="23">
        <v>393852308.50999999</v>
      </c>
      <c r="I89" s="23">
        <v>0</v>
      </c>
      <c r="J89" s="23">
        <v>1520257958.78</v>
      </c>
      <c r="K89" s="23">
        <v>139553851.71000001</v>
      </c>
    </row>
    <row r="90" spans="1:11" x14ac:dyDescent="0.25">
      <c r="A90" s="26" t="s">
        <v>94</v>
      </c>
      <c r="B90" s="26" t="s">
        <v>100</v>
      </c>
      <c r="C90" s="24">
        <v>205</v>
      </c>
      <c r="D90" s="5" t="s">
        <v>147</v>
      </c>
      <c r="E90" s="6" t="s">
        <v>35</v>
      </c>
      <c r="F90" s="23">
        <v>81800000</v>
      </c>
      <c r="G90" s="23">
        <v>0</v>
      </c>
      <c r="H90" s="23">
        <v>31018310.41</v>
      </c>
      <c r="I90" s="23">
        <v>0</v>
      </c>
      <c r="J90" s="23">
        <v>22078450.210000001</v>
      </c>
      <c r="K90" s="23">
        <v>28703239.379999999</v>
      </c>
    </row>
    <row r="91" spans="1:11" x14ac:dyDescent="0.25">
      <c r="A91" s="26" t="s">
        <v>94</v>
      </c>
      <c r="B91" s="26" t="s">
        <v>100</v>
      </c>
      <c r="C91" s="24">
        <v>205</v>
      </c>
      <c r="D91" s="5" t="s">
        <v>148</v>
      </c>
      <c r="E91" s="6" t="s">
        <v>36</v>
      </c>
      <c r="F91" s="23">
        <v>50244500</v>
      </c>
      <c r="G91" s="23">
        <v>0</v>
      </c>
      <c r="H91" s="23">
        <v>3838757.1</v>
      </c>
      <c r="I91" s="23">
        <v>0</v>
      </c>
      <c r="J91" s="23">
        <v>29873610.510000002</v>
      </c>
      <c r="K91" s="23">
        <v>16532132.390000001</v>
      </c>
    </row>
    <row r="92" spans="1:11" x14ac:dyDescent="0.25">
      <c r="A92" s="26" t="s">
        <v>94</v>
      </c>
      <c r="B92" s="26" t="s">
        <v>100</v>
      </c>
      <c r="C92" s="24">
        <v>205</v>
      </c>
      <c r="D92" s="5" t="s">
        <v>149</v>
      </c>
      <c r="E92" s="6" t="s">
        <v>273</v>
      </c>
      <c r="F92" s="23">
        <v>229400000</v>
      </c>
      <c r="G92" s="23">
        <v>0</v>
      </c>
      <c r="H92" s="23">
        <v>15733165.300000001</v>
      </c>
      <c r="I92" s="23">
        <v>0</v>
      </c>
      <c r="J92" s="23">
        <v>150899558.65000001</v>
      </c>
      <c r="K92" s="23">
        <v>62767276.049999997</v>
      </c>
    </row>
    <row r="93" spans="1:11" x14ac:dyDescent="0.25">
      <c r="A93" s="26" t="s">
        <v>94</v>
      </c>
      <c r="B93" s="26" t="s">
        <v>100</v>
      </c>
      <c r="C93" s="24">
        <v>205</v>
      </c>
      <c r="D93" s="5" t="s">
        <v>150</v>
      </c>
      <c r="E93" s="6" t="s">
        <v>38</v>
      </c>
      <c r="F93" s="23">
        <v>60182400</v>
      </c>
      <c r="G93" s="23">
        <v>0</v>
      </c>
      <c r="H93" s="23">
        <v>3422374.25</v>
      </c>
      <c r="I93" s="23">
        <v>0</v>
      </c>
      <c r="J93" s="23">
        <v>21042613.859999999</v>
      </c>
      <c r="K93" s="23">
        <v>35717411.890000001</v>
      </c>
    </row>
    <row r="94" spans="1:11" x14ac:dyDescent="0.25">
      <c r="A94" s="26" t="s">
        <v>94</v>
      </c>
      <c r="B94" s="26" t="s">
        <v>100</v>
      </c>
      <c r="C94" s="24">
        <v>205</v>
      </c>
      <c r="D94" s="5" t="s">
        <v>151</v>
      </c>
      <c r="E94" s="6" t="s">
        <v>39</v>
      </c>
      <c r="F94" s="23">
        <v>159200163</v>
      </c>
      <c r="G94" s="23">
        <v>0</v>
      </c>
      <c r="H94" s="23">
        <v>33112192</v>
      </c>
      <c r="I94" s="23">
        <v>0</v>
      </c>
      <c r="J94" s="23">
        <v>123246533</v>
      </c>
      <c r="K94" s="23">
        <v>2841438</v>
      </c>
    </row>
    <row r="95" spans="1:11" x14ac:dyDescent="0.25">
      <c r="A95" s="26" t="s">
        <v>94</v>
      </c>
      <c r="B95" s="26" t="s">
        <v>100</v>
      </c>
      <c r="C95" s="24">
        <v>205</v>
      </c>
      <c r="D95" s="5" t="s">
        <v>152</v>
      </c>
      <c r="E95" s="6" t="s">
        <v>40</v>
      </c>
      <c r="F95" s="23">
        <v>16341747</v>
      </c>
      <c r="G95" s="23">
        <v>0</v>
      </c>
      <c r="H95" s="23">
        <v>1784428</v>
      </c>
      <c r="I95" s="23">
        <v>0</v>
      </c>
      <c r="J95" s="23">
        <v>687478.59</v>
      </c>
      <c r="K95" s="23">
        <v>13869840.41</v>
      </c>
    </row>
    <row r="96" spans="1:11" x14ac:dyDescent="0.25">
      <c r="A96" s="26" t="s">
        <v>94</v>
      </c>
      <c r="B96" s="26" t="s">
        <v>100</v>
      </c>
      <c r="C96" s="24">
        <v>205</v>
      </c>
      <c r="D96" s="5" t="s">
        <v>153</v>
      </c>
      <c r="E96" s="6" t="s">
        <v>41</v>
      </c>
      <c r="F96" s="23">
        <v>280650000</v>
      </c>
      <c r="G96" s="23">
        <v>0</v>
      </c>
      <c r="H96" s="23">
        <v>45648112</v>
      </c>
      <c r="I96" s="23">
        <v>0</v>
      </c>
      <c r="J96" s="23">
        <v>225596388.25</v>
      </c>
      <c r="K96" s="23">
        <v>9405499.75</v>
      </c>
    </row>
    <row r="97" spans="1:11" x14ac:dyDescent="0.25">
      <c r="A97" s="26" t="s">
        <v>94</v>
      </c>
      <c r="B97" s="26" t="s">
        <v>100</v>
      </c>
      <c r="C97" s="24">
        <v>205</v>
      </c>
      <c r="D97" s="5" t="s">
        <v>154</v>
      </c>
      <c r="E97" s="6" t="s">
        <v>42</v>
      </c>
      <c r="F97" s="23">
        <v>7353000</v>
      </c>
      <c r="G97" s="23">
        <v>0</v>
      </c>
      <c r="H97" s="23">
        <v>1542200</v>
      </c>
      <c r="I97" s="23">
        <v>0</v>
      </c>
      <c r="J97" s="23">
        <v>519187.36</v>
      </c>
      <c r="K97" s="23">
        <v>5291612.6399999997</v>
      </c>
    </row>
    <row r="98" spans="1:11" x14ac:dyDescent="0.25">
      <c r="A98" s="27" t="s">
        <v>95</v>
      </c>
      <c r="B98" s="27" t="s">
        <v>100</v>
      </c>
      <c r="C98" s="24">
        <v>205</v>
      </c>
      <c r="D98" s="5" t="s">
        <v>155</v>
      </c>
      <c r="E98" s="6" t="s">
        <v>43</v>
      </c>
      <c r="F98" s="23">
        <v>6657187144.3699999</v>
      </c>
      <c r="G98" s="23">
        <v>0</v>
      </c>
      <c r="H98" s="23">
        <v>414646390.86000001</v>
      </c>
      <c r="I98" s="23">
        <v>0</v>
      </c>
      <c r="J98" s="23">
        <v>6104490951.8599997</v>
      </c>
      <c r="K98" s="23">
        <v>138049801.65000001</v>
      </c>
    </row>
    <row r="99" spans="1:11" x14ac:dyDescent="0.25">
      <c r="A99" s="27" t="s">
        <v>95</v>
      </c>
      <c r="B99" s="27" t="s">
        <v>100</v>
      </c>
      <c r="C99" s="24">
        <v>205</v>
      </c>
      <c r="D99" s="5" t="s">
        <v>156</v>
      </c>
      <c r="E99" s="6" t="s">
        <v>44</v>
      </c>
      <c r="F99" s="23">
        <v>78500000</v>
      </c>
      <c r="G99" s="23">
        <v>0</v>
      </c>
      <c r="H99" s="23">
        <v>472500</v>
      </c>
      <c r="I99" s="23">
        <v>0</v>
      </c>
      <c r="J99" s="23">
        <v>35790555.560000002</v>
      </c>
      <c r="K99" s="23">
        <v>42236944.439999998</v>
      </c>
    </row>
    <row r="100" spans="1:11" x14ac:dyDescent="0.25">
      <c r="A100" s="27" t="s">
        <v>95</v>
      </c>
      <c r="B100" s="27" t="s">
        <v>100</v>
      </c>
      <c r="C100" s="24">
        <v>205</v>
      </c>
      <c r="D100" s="5" t="s">
        <v>236</v>
      </c>
      <c r="E100" s="6" t="s">
        <v>83</v>
      </c>
      <c r="F100" s="23">
        <v>35000000</v>
      </c>
      <c r="G100" s="23">
        <v>0</v>
      </c>
      <c r="H100" s="23">
        <v>1122227</v>
      </c>
      <c r="I100" s="23">
        <v>0</v>
      </c>
      <c r="J100" s="23">
        <v>3940713</v>
      </c>
      <c r="K100" s="23">
        <v>29937060</v>
      </c>
    </row>
    <row r="101" spans="1:11" x14ac:dyDescent="0.25">
      <c r="A101" s="27" t="s">
        <v>95</v>
      </c>
      <c r="B101" s="27" t="s">
        <v>100</v>
      </c>
      <c r="C101" s="24">
        <v>205</v>
      </c>
      <c r="D101" s="5" t="s">
        <v>157</v>
      </c>
      <c r="E101" s="6" t="s">
        <v>45</v>
      </c>
      <c r="F101" s="23">
        <v>219553000</v>
      </c>
      <c r="G101" s="23">
        <v>274916.5</v>
      </c>
      <c r="H101" s="23">
        <v>34702044.509999998</v>
      </c>
      <c r="I101" s="23">
        <v>0</v>
      </c>
      <c r="J101" s="23">
        <v>90387693.25</v>
      </c>
      <c r="K101" s="23">
        <v>94188345.739999995</v>
      </c>
    </row>
    <row r="102" spans="1:11" x14ac:dyDescent="0.25">
      <c r="A102" s="27" t="s">
        <v>95</v>
      </c>
      <c r="B102" s="27" t="s">
        <v>100</v>
      </c>
      <c r="C102" s="24">
        <v>205</v>
      </c>
      <c r="D102" s="5" t="s">
        <v>158</v>
      </c>
      <c r="E102" s="6" t="s">
        <v>46</v>
      </c>
      <c r="F102" s="23">
        <v>12393597</v>
      </c>
      <c r="G102" s="23">
        <v>1246910.8600000001</v>
      </c>
      <c r="H102" s="23">
        <v>126852.52</v>
      </c>
      <c r="I102" s="23">
        <v>0</v>
      </c>
      <c r="J102" s="23">
        <v>3683212.18</v>
      </c>
      <c r="K102" s="23">
        <v>7336621.4400000004</v>
      </c>
    </row>
    <row r="103" spans="1:11" x14ac:dyDescent="0.25">
      <c r="A103" s="27" t="s">
        <v>95</v>
      </c>
      <c r="B103" s="27" t="s">
        <v>100</v>
      </c>
      <c r="C103" s="24">
        <v>205</v>
      </c>
      <c r="D103" s="5" t="s">
        <v>159</v>
      </c>
      <c r="E103" s="6" t="s">
        <v>47</v>
      </c>
      <c r="F103" s="23">
        <v>11455200748</v>
      </c>
      <c r="G103" s="23">
        <v>0</v>
      </c>
      <c r="H103" s="23">
        <v>843349429.40999997</v>
      </c>
      <c r="I103" s="23">
        <v>0</v>
      </c>
      <c r="J103" s="23">
        <v>10609630562.389999</v>
      </c>
      <c r="K103" s="23">
        <v>2220756.2000000002</v>
      </c>
    </row>
    <row r="104" spans="1:11" x14ac:dyDescent="0.25">
      <c r="A104" s="27" t="s">
        <v>95</v>
      </c>
      <c r="B104" s="27" t="s">
        <v>100</v>
      </c>
      <c r="C104" s="24">
        <v>205</v>
      </c>
      <c r="D104" s="5" t="s">
        <v>237</v>
      </c>
      <c r="E104" s="6" t="s">
        <v>84</v>
      </c>
      <c r="F104" s="23">
        <v>113300000</v>
      </c>
      <c r="G104" s="23">
        <v>0</v>
      </c>
      <c r="H104" s="23">
        <v>38600213</v>
      </c>
      <c r="I104" s="23">
        <v>0</v>
      </c>
      <c r="J104" s="23">
        <v>50306579.049999997</v>
      </c>
      <c r="K104" s="23">
        <v>24393207.949999999</v>
      </c>
    </row>
    <row r="105" spans="1:11" x14ac:dyDescent="0.25">
      <c r="A105" s="27" t="s">
        <v>95</v>
      </c>
      <c r="B105" s="27" t="s">
        <v>100</v>
      </c>
      <c r="C105" s="24">
        <v>205</v>
      </c>
      <c r="D105" s="5" t="s">
        <v>160</v>
      </c>
      <c r="E105" s="6" t="s">
        <v>48</v>
      </c>
      <c r="F105" s="23">
        <v>104907000</v>
      </c>
      <c r="G105" s="23">
        <v>37078</v>
      </c>
      <c r="H105" s="23">
        <v>3370684.41</v>
      </c>
      <c r="I105" s="23">
        <v>0</v>
      </c>
      <c r="J105" s="23">
        <v>25762120.800000001</v>
      </c>
      <c r="K105" s="23">
        <v>75737116.790000007</v>
      </c>
    </row>
    <row r="106" spans="1:11" x14ac:dyDescent="0.25">
      <c r="A106" s="27" t="s">
        <v>95</v>
      </c>
      <c r="B106" s="27" t="s">
        <v>100</v>
      </c>
      <c r="C106" s="24">
        <v>205</v>
      </c>
      <c r="D106" s="5" t="s">
        <v>161</v>
      </c>
      <c r="E106" s="6" t="s">
        <v>49</v>
      </c>
      <c r="F106" s="23">
        <v>60520940.200000003</v>
      </c>
      <c r="G106" s="23">
        <v>28337667.079999998</v>
      </c>
      <c r="H106" s="23">
        <v>852123.23</v>
      </c>
      <c r="I106" s="23">
        <v>0</v>
      </c>
      <c r="J106" s="23">
        <v>18093481.350000001</v>
      </c>
      <c r="K106" s="23">
        <v>13237668.539999999</v>
      </c>
    </row>
    <row r="107" spans="1:11" x14ac:dyDescent="0.25">
      <c r="A107" s="27" t="s">
        <v>95</v>
      </c>
      <c r="B107" s="27" t="s">
        <v>100</v>
      </c>
      <c r="C107" s="24">
        <v>205</v>
      </c>
      <c r="D107" s="5" t="s">
        <v>162</v>
      </c>
      <c r="E107" s="6" t="s">
        <v>50</v>
      </c>
      <c r="F107" s="23">
        <v>24675333</v>
      </c>
      <c r="G107" s="23">
        <v>0</v>
      </c>
      <c r="H107" s="23">
        <v>800100</v>
      </c>
      <c r="I107" s="23">
        <v>0</v>
      </c>
      <c r="J107" s="23">
        <v>8602761</v>
      </c>
      <c r="K107" s="23">
        <v>15272472</v>
      </c>
    </row>
    <row r="108" spans="1:11" x14ac:dyDescent="0.25">
      <c r="A108" s="27" t="s">
        <v>95</v>
      </c>
      <c r="B108" s="27" t="s">
        <v>100</v>
      </c>
      <c r="C108" s="24">
        <v>205</v>
      </c>
      <c r="D108" s="5" t="s">
        <v>163</v>
      </c>
      <c r="E108" s="6" t="s">
        <v>51</v>
      </c>
      <c r="F108" s="23">
        <v>87192000</v>
      </c>
      <c r="G108" s="23">
        <v>19836229.949999999</v>
      </c>
      <c r="H108" s="23">
        <v>4391157.25</v>
      </c>
      <c r="I108" s="23">
        <v>0</v>
      </c>
      <c r="J108" s="23">
        <v>27160641.43</v>
      </c>
      <c r="K108" s="23">
        <v>35803971.369999997</v>
      </c>
    </row>
    <row r="109" spans="1:11" x14ac:dyDescent="0.25">
      <c r="A109" s="27" t="s">
        <v>95</v>
      </c>
      <c r="B109" s="27" t="s">
        <v>100</v>
      </c>
      <c r="C109" s="24">
        <v>205</v>
      </c>
      <c r="D109" s="5" t="s">
        <v>219</v>
      </c>
      <c r="E109" s="6" t="s">
        <v>52</v>
      </c>
      <c r="F109" s="23">
        <v>8600000</v>
      </c>
      <c r="G109" s="23">
        <v>0</v>
      </c>
      <c r="H109" s="23">
        <v>4000000</v>
      </c>
      <c r="I109" s="23">
        <v>0</v>
      </c>
      <c r="J109" s="23">
        <v>0</v>
      </c>
      <c r="K109" s="23">
        <v>4600000</v>
      </c>
    </row>
    <row r="110" spans="1:11" x14ac:dyDescent="0.25">
      <c r="A110" s="27" t="s">
        <v>95</v>
      </c>
      <c r="B110" s="27" t="s">
        <v>100</v>
      </c>
      <c r="C110" s="24">
        <v>205</v>
      </c>
      <c r="D110" s="5" t="s">
        <v>194</v>
      </c>
      <c r="E110" s="6" t="s">
        <v>53</v>
      </c>
      <c r="F110" s="23">
        <v>30427000</v>
      </c>
      <c r="G110" s="23">
        <v>0</v>
      </c>
      <c r="H110" s="23">
        <v>2686957.99</v>
      </c>
      <c r="I110" s="23">
        <v>0</v>
      </c>
      <c r="J110" s="23">
        <v>9992232.5500000007</v>
      </c>
      <c r="K110" s="23">
        <v>17747809.460000001</v>
      </c>
    </row>
    <row r="111" spans="1:11" x14ac:dyDescent="0.25">
      <c r="A111" s="27" t="s">
        <v>95</v>
      </c>
      <c r="B111" s="27" t="s">
        <v>100</v>
      </c>
      <c r="C111" s="24">
        <v>205</v>
      </c>
      <c r="D111" s="5" t="s">
        <v>164</v>
      </c>
      <c r="E111" s="6" t="s">
        <v>54</v>
      </c>
      <c r="F111" s="23">
        <v>29045000</v>
      </c>
      <c r="G111" s="23">
        <v>421724</v>
      </c>
      <c r="H111" s="23">
        <v>631942.36</v>
      </c>
      <c r="I111" s="23">
        <v>0</v>
      </c>
      <c r="J111" s="23">
        <v>19639397.699999999</v>
      </c>
      <c r="K111" s="23">
        <v>8351935.9400000004</v>
      </c>
    </row>
    <row r="112" spans="1:11" x14ac:dyDescent="0.25">
      <c r="A112" s="27" t="s">
        <v>95</v>
      </c>
      <c r="B112" s="27" t="s">
        <v>100</v>
      </c>
      <c r="C112" s="24">
        <v>205</v>
      </c>
      <c r="D112" s="5" t="s">
        <v>165</v>
      </c>
      <c r="E112" s="6" t="s">
        <v>55</v>
      </c>
      <c r="F112" s="23">
        <v>84763874</v>
      </c>
      <c r="G112" s="23">
        <v>274500</v>
      </c>
      <c r="H112" s="23">
        <v>1387255.94</v>
      </c>
      <c r="I112" s="23">
        <v>13741.11</v>
      </c>
      <c r="J112" s="23">
        <v>12371981.119999999</v>
      </c>
      <c r="K112" s="23">
        <v>70716395.829999998</v>
      </c>
    </row>
    <row r="113" spans="1:11" x14ac:dyDescent="0.25">
      <c r="A113" s="27" t="s">
        <v>95</v>
      </c>
      <c r="B113" s="27" t="s">
        <v>100</v>
      </c>
      <c r="C113" s="24">
        <v>205</v>
      </c>
      <c r="D113" s="5" t="s">
        <v>166</v>
      </c>
      <c r="E113" s="6" t="s">
        <v>56</v>
      </c>
      <c r="F113" s="23">
        <v>1679548025</v>
      </c>
      <c r="G113" s="23">
        <v>216197.07</v>
      </c>
      <c r="H113" s="23">
        <v>144653692.13</v>
      </c>
      <c r="I113" s="23">
        <v>187531.96</v>
      </c>
      <c r="J113" s="23">
        <v>1330586896.8599999</v>
      </c>
      <c r="K113" s="23">
        <v>203903706.97999999</v>
      </c>
    </row>
    <row r="114" spans="1:11" x14ac:dyDescent="0.25">
      <c r="A114" s="27" t="s">
        <v>95</v>
      </c>
      <c r="B114" s="27" t="s">
        <v>100</v>
      </c>
      <c r="C114" s="24">
        <v>205</v>
      </c>
      <c r="D114" s="5" t="s">
        <v>167</v>
      </c>
      <c r="E114" s="6" t="s">
        <v>57</v>
      </c>
      <c r="F114" s="23">
        <v>81094000</v>
      </c>
      <c r="G114" s="23">
        <v>0</v>
      </c>
      <c r="H114" s="23">
        <v>20585023.489999998</v>
      </c>
      <c r="I114" s="23">
        <v>0</v>
      </c>
      <c r="J114" s="23">
        <v>46360369.030000001</v>
      </c>
      <c r="K114" s="23">
        <v>14148607.48</v>
      </c>
    </row>
    <row r="115" spans="1:11" x14ac:dyDescent="0.25">
      <c r="A115" s="27" t="s">
        <v>95</v>
      </c>
      <c r="B115" s="27" t="s">
        <v>100</v>
      </c>
      <c r="C115" s="24">
        <v>205</v>
      </c>
      <c r="D115" s="5" t="s">
        <v>168</v>
      </c>
      <c r="E115" s="6" t="s">
        <v>58</v>
      </c>
      <c r="F115" s="23">
        <v>128011337</v>
      </c>
      <c r="G115" s="23">
        <v>0</v>
      </c>
      <c r="H115" s="23">
        <v>6893080.1799999997</v>
      </c>
      <c r="I115" s="23">
        <v>390708.7</v>
      </c>
      <c r="J115" s="23">
        <v>108003870.52</v>
      </c>
      <c r="K115" s="23">
        <v>12723677.6</v>
      </c>
    </row>
    <row r="116" spans="1:11" x14ac:dyDescent="0.25">
      <c r="A116" s="27" t="s">
        <v>95</v>
      </c>
      <c r="B116" s="27" t="s">
        <v>100</v>
      </c>
      <c r="C116" s="24">
        <v>205</v>
      </c>
      <c r="D116" s="5" t="s">
        <v>169</v>
      </c>
      <c r="E116" s="6" t="s">
        <v>59</v>
      </c>
      <c r="F116" s="23">
        <v>235387000</v>
      </c>
      <c r="G116" s="23">
        <v>0</v>
      </c>
      <c r="H116" s="23">
        <v>44150603.149999999</v>
      </c>
      <c r="I116" s="23">
        <v>0</v>
      </c>
      <c r="J116" s="23">
        <v>174831634.21000001</v>
      </c>
      <c r="K116" s="23">
        <v>16404762.640000001</v>
      </c>
    </row>
    <row r="117" spans="1:11" x14ac:dyDescent="0.25">
      <c r="A117" s="27" t="s">
        <v>95</v>
      </c>
      <c r="B117" s="27" t="s">
        <v>100</v>
      </c>
      <c r="C117" s="24">
        <v>205</v>
      </c>
      <c r="D117" s="5" t="s">
        <v>195</v>
      </c>
      <c r="E117" s="6" t="s">
        <v>60</v>
      </c>
      <c r="F117" s="23">
        <v>2667930759</v>
      </c>
      <c r="G117" s="23">
        <v>152931810.30000001</v>
      </c>
      <c r="H117" s="23">
        <v>57063229.600000001</v>
      </c>
      <c r="I117" s="23">
        <v>0</v>
      </c>
      <c r="J117" s="23">
        <v>2063650279.3399999</v>
      </c>
      <c r="K117" s="23">
        <v>394285439.75999999</v>
      </c>
    </row>
    <row r="118" spans="1:11" x14ac:dyDescent="0.25">
      <c r="A118" s="27" t="s">
        <v>95</v>
      </c>
      <c r="B118" s="27" t="s">
        <v>100</v>
      </c>
      <c r="C118" s="24">
        <v>205</v>
      </c>
      <c r="D118" s="5" t="s">
        <v>170</v>
      </c>
      <c r="E118" s="6" t="s">
        <v>61</v>
      </c>
      <c r="F118" s="23">
        <v>170439667</v>
      </c>
      <c r="G118" s="23">
        <v>0</v>
      </c>
      <c r="H118" s="23">
        <v>14289566.09</v>
      </c>
      <c r="I118" s="23">
        <v>3890165.04</v>
      </c>
      <c r="J118" s="23">
        <v>72892426.659999996</v>
      </c>
      <c r="K118" s="23">
        <v>79367509.209999993</v>
      </c>
    </row>
    <row r="119" spans="1:11" x14ac:dyDescent="0.25">
      <c r="A119" s="27" t="s">
        <v>95</v>
      </c>
      <c r="B119" s="27" t="s">
        <v>100</v>
      </c>
      <c r="C119" s="24">
        <v>205</v>
      </c>
      <c r="D119" s="5" t="s">
        <v>196</v>
      </c>
      <c r="E119" s="6" t="s">
        <v>62</v>
      </c>
      <c r="F119" s="23">
        <v>2395042116.1599998</v>
      </c>
      <c r="G119" s="23">
        <v>239946916.69999999</v>
      </c>
      <c r="H119" s="23">
        <v>45027522.799999997</v>
      </c>
      <c r="I119" s="23">
        <v>0</v>
      </c>
      <c r="J119" s="23">
        <v>1794778930.53</v>
      </c>
      <c r="K119" s="23">
        <v>315288746.13</v>
      </c>
    </row>
    <row r="120" spans="1:11" x14ac:dyDescent="0.25">
      <c r="A120" s="27" t="s">
        <v>95</v>
      </c>
      <c r="B120" s="27" t="s">
        <v>100</v>
      </c>
      <c r="C120" s="24">
        <v>205</v>
      </c>
      <c r="D120" s="5" t="s">
        <v>197</v>
      </c>
      <c r="E120" s="6" t="s">
        <v>63</v>
      </c>
      <c r="F120" s="23">
        <v>79250000</v>
      </c>
      <c r="G120" s="23">
        <v>0</v>
      </c>
      <c r="H120" s="23">
        <v>10137632.810000001</v>
      </c>
      <c r="I120" s="23">
        <v>0</v>
      </c>
      <c r="J120" s="23">
        <v>51322969.060000002</v>
      </c>
      <c r="K120" s="23">
        <v>17789398.129999999</v>
      </c>
    </row>
    <row r="121" spans="1:11" x14ac:dyDescent="0.25">
      <c r="A121" s="27" t="s">
        <v>95</v>
      </c>
      <c r="B121" s="27" t="s">
        <v>100</v>
      </c>
      <c r="C121" s="24">
        <v>205</v>
      </c>
      <c r="D121" s="5" t="s">
        <v>171</v>
      </c>
      <c r="E121" s="6" t="s">
        <v>64</v>
      </c>
      <c r="F121" s="23">
        <v>86362095</v>
      </c>
      <c r="G121" s="23">
        <v>0</v>
      </c>
      <c r="H121" s="23">
        <v>3924490.71</v>
      </c>
      <c r="I121" s="23">
        <v>0</v>
      </c>
      <c r="J121" s="23">
        <v>20380529.66</v>
      </c>
      <c r="K121" s="23">
        <v>62057074.630000003</v>
      </c>
    </row>
    <row r="122" spans="1:11" x14ac:dyDescent="0.25">
      <c r="A122" s="27" t="s">
        <v>96</v>
      </c>
      <c r="B122" s="27" t="s">
        <v>100</v>
      </c>
      <c r="C122" s="24">
        <v>205</v>
      </c>
      <c r="D122" s="5" t="s">
        <v>172</v>
      </c>
      <c r="E122" s="6" t="s">
        <v>65</v>
      </c>
      <c r="F122" s="23">
        <v>181415500</v>
      </c>
      <c r="G122" s="23">
        <v>0</v>
      </c>
      <c r="H122" s="23">
        <v>46366949.200000003</v>
      </c>
      <c r="I122" s="23">
        <v>0</v>
      </c>
      <c r="J122" s="23">
        <v>31414515.370000001</v>
      </c>
      <c r="K122" s="23">
        <v>103634035.43000001</v>
      </c>
    </row>
    <row r="123" spans="1:11" x14ac:dyDescent="0.25">
      <c r="A123" s="27" t="s">
        <v>96</v>
      </c>
      <c r="B123" s="27" t="s">
        <v>100</v>
      </c>
      <c r="C123" s="24">
        <v>205</v>
      </c>
      <c r="D123" s="5" t="s">
        <v>198</v>
      </c>
      <c r="E123" s="6" t="s">
        <v>66</v>
      </c>
      <c r="F123" s="23">
        <v>2997349874.6799998</v>
      </c>
      <c r="G123" s="23">
        <v>0</v>
      </c>
      <c r="H123" s="23">
        <v>3452000</v>
      </c>
      <c r="I123" s="23">
        <v>0</v>
      </c>
      <c r="J123" s="23">
        <v>2033613503.3599999</v>
      </c>
      <c r="K123" s="23">
        <v>960284371.32000005</v>
      </c>
    </row>
    <row r="124" spans="1:11" x14ac:dyDescent="0.25">
      <c r="A124" s="27" t="s">
        <v>96</v>
      </c>
      <c r="B124" s="27" t="s">
        <v>100</v>
      </c>
      <c r="C124" s="24">
        <v>205</v>
      </c>
      <c r="D124" s="5" t="s">
        <v>173</v>
      </c>
      <c r="E124" s="6" t="s">
        <v>80</v>
      </c>
      <c r="F124" s="23">
        <v>740173188</v>
      </c>
      <c r="G124" s="23">
        <v>0</v>
      </c>
      <c r="H124" s="23">
        <v>697803.1</v>
      </c>
      <c r="I124" s="23">
        <v>0</v>
      </c>
      <c r="J124" s="23">
        <v>435989335.82999998</v>
      </c>
      <c r="K124" s="23">
        <v>303486049.06999999</v>
      </c>
    </row>
    <row r="125" spans="1:11" x14ac:dyDescent="0.25">
      <c r="A125" s="27" t="s">
        <v>96</v>
      </c>
      <c r="B125" s="27" t="s">
        <v>100</v>
      </c>
      <c r="C125" s="24">
        <v>205</v>
      </c>
      <c r="D125" s="5" t="s">
        <v>174</v>
      </c>
      <c r="E125" s="6" t="s">
        <v>85</v>
      </c>
      <c r="F125" s="23">
        <v>558730232.01999998</v>
      </c>
      <c r="G125" s="23">
        <v>0</v>
      </c>
      <c r="H125" s="23">
        <v>119822082.28</v>
      </c>
      <c r="I125" s="23">
        <v>0</v>
      </c>
      <c r="J125" s="23">
        <v>361032104.07999998</v>
      </c>
      <c r="K125" s="23">
        <v>77876045.659999996</v>
      </c>
    </row>
    <row r="126" spans="1:11" x14ac:dyDescent="0.25">
      <c r="A126" s="27" t="s">
        <v>96</v>
      </c>
      <c r="B126" s="27" t="s">
        <v>100</v>
      </c>
      <c r="C126" s="24">
        <v>205</v>
      </c>
      <c r="D126" s="5" t="s">
        <v>175</v>
      </c>
      <c r="E126" s="6" t="s">
        <v>67</v>
      </c>
      <c r="F126" s="23">
        <v>1966171063.3599999</v>
      </c>
      <c r="G126" s="23">
        <v>0</v>
      </c>
      <c r="H126" s="23">
        <v>43748208.850000001</v>
      </c>
      <c r="I126" s="23">
        <v>0</v>
      </c>
      <c r="J126" s="23">
        <v>1800343745.0699999</v>
      </c>
      <c r="K126" s="23">
        <v>122079109.44</v>
      </c>
    </row>
    <row r="127" spans="1:11" x14ac:dyDescent="0.25">
      <c r="A127" s="27" t="s">
        <v>96</v>
      </c>
      <c r="B127" s="27" t="s">
        <v>100</v>
      </c>
      <c r="C127" s="24">
        <v>205</v>
      </c>
      <c r="D127" s="5" t="s">
        <v>176</v>
      </c>
      <c r="E127" s="6" t="s">
        <v>274</v>
      </c>
      <c r="F127" s="23">
        <v>67780800</v>
      </c>
      <c r="G127" s="23">
        <v>0</v>
      </c>
      <c r="H127" s="23">
        <v>16466554.029999999</v>
      </c>
      <c r="I127" s="23">
        <v>0</v>
      </c>
      <c r="J127" s="23">
        <v>12381144.84</v>
      </c>
      <c r="K127" s="23">
        <v>38933101.130000003</v>
      </c>
    </row>
    <row r="128" spans="1:11" x14ac:dyDescent="0.25">
      <c r="A128" s="27" t="s">
        <v>96</v>
      </c>
      <c r="B128" s="27" t="s">
        <v>100</v>
      </c>
      <c r="C128" s="24">
        <v>205</v>
      </c>
      <c r="D128" s="5" t="s">
        <v>220</v>
      </c>
      <c r="E128" s="6" t="s">
        <v>91</v>
      </c>
      <c r="F128" s="23">
        <v>258603600</v>
      </c>
      <c r="G128" s="23">
        <v>0</v>
      </c>
      <c r="H128" s="23">
        <v>17991480</v>
      </c>
      <c r="I128" s="23">
        <v>0</v>
      </c>
      <c r="J128" s="23">
        <v>154738916.50999999</v>
      </c>
      <c r="K128" s="23">
        <v>85873203.489999995</v>
      </c>
    </row>
    <row r="129" spans="1:11" x14ac:dyDescent="0.25">
      <c r="A129" s="27" t="s">
        <v>96</v>
      </c>
      <c r="B129" s="27" t="s">
        <v>100</v>
      </c>
      <c r="C129" s="24">
        <v>205</v>
      </c>
      <c r="D129" s="5" t="s">
        <v>199</v>
      </c>
      <c r="E129" s="6" t="s">
        <v>86</v>
      </c>
      <c r="F129" s="23">
        <v>1738957877.76</v>
      </c>
      <c r="G129" s="23">
        <v>2377883.2000000002</v>
      </c>
      <c r="H129" s="23">
        <v>198923368</v>
      </c>
      <c r="I129" s="23">
        <v>0</v>
      </c>
      <c r="J129" s="23">
        <v>1305499009.29</v>
      </c>
      <c r="K129" s="23">
        <v>232157617.27000001</v>
      </c>
    </row>
    <row r="130" spans="1:11" x14ac:dyDescent="0.25">
      <c r="A130" s="27" t="s">
        <v>96</v>
      </c>
      <c r="B130" s="27" t="s">
        <v>100</v>
      </c>
      <c r="C130" s="24">
        <v>205</v>
      </c>
      <c r="D130" s="5" t="s">
        <v>177</v>
      </c>
      <c r="E130" s="6" t="s">
        <v>89</v>
      </c>
      <c r="F130" s="23">
        <v>1596665877.0599999</v>
      </c>
      <c r="G130" s="23">
        <v>0</v>
      </c>
      <c r="H130" s="23">
        <v>10030029.68</v>
      </c>
      <c r="I130" s="23">
        <v>0</v>
      </c>
      <c r="J130" s="23">
        <v>73382095.239999995</v>
      </c>
      <c r="K130" s="23">
        <v>1513253752.1400001</v>
      </c>
    </row>
    <row r="131" spans="1:11" x14ac:dyDescent="0.25">
      <c r="A131" s="27" t="s">
        <v>96</v>
      </c>
      <c r="B131" s="27" t="s">
        <v>100</v>
      </c>
      <c r="C131" s="24">
        <v>205</v>
      </c>
      <c r="D131" s="5" t="s">
        <v>288</v>
      </c>
      <c r="E131" s="6" t="s">
        <v>290</v>
      </c>
      <c r="F131" s="23">
        <v>10000000</v>
      </c>
      <c r="G131" s="23">
        <v>0</v>
      </c>
      <c r="H131" s="23">
        <v>0</v>
      </c>
      <c r="I131" s="23">
        <v>0</v>
      </c>
      <c r="J131" s="23">
        <v>7881200</v>
      </c>
      <c r="K131" s="23">
        <v>2118800</v>
      </c>
    </row>
    <row r="132" spans="1:11" x14ac:dyDescent="0.25">
      <c r="A132" s="27" t="s">
        <v>96</v>
      </c>
      <c r="B132" s="27" t="s">
        <v>100</v>
      </c>
      <c r="C132" s="24">
        <v>205</v>
      </c>
      <c r="D132" s="5" t="s">
        <v>221</v>
      </c>
      <c r="E132" s="6" t="s">
        <v>92</v>
      </c>
      <c r="F132" s="23">
        <v>1811907519.5</v>
      </c>
      <c r="G132" s="23">
        <v>0</v>
      </c>
      <c r="H132" s="23">
        <v>107986962.19</v>
      </c>
      <c r="I132" s="23">
        <v>0</v>
      </c>
      <c r="J132" s="23">
        <v>54072998.030000001</v>
      </c>
      <c r="K132" s="23">
        <v>1649847559.28</v>
      </c>
    </row>
    <row r="133" spans="1:11" x14ac:dyDescent="0.25">
      <c r="A133" s="27" t="s">
        <v>96</v>
      </c>
      <c r="B133" s="27" t="s">
        <v>100</v>
      </c>
      <c r="C133" s="24">
        <v>205</v>
      </c>
      <c r="D133" s="5" t="s">
        <v>222</v>
      </c>
      <c r="E133" s="6" t="s">
        <v>93</v>
      </c>
      <c r="F133" s="23">
        <v>520111360.45999998</v>
      </c>
      <c r="G133" s="23">
        <v>0</v>
      </c>
      <c r="H133" s="23">
        <v>0</v>
      </c>
      <c r="I133" s="23">
        <v>0</v>
      </c>
      <c r="J133" s="23">
        <v>134920834.75999999</v>
      </c>
      <c r="K133" s="23">
        <v>385190525.69999999</v>
      </c>
    </row>
    <row r="134" spans="1:11" x14ac:dyDescent="0.25">
      <c r="A134" s="27" t="s">
        <v>96</v>
      </c>
      <c r="B134" s="27" t="s">
        <v>100</v>
      </c>
      <c r="C134" s="24">
        <v>205</v>
      </c>
      <c r="D134" s="5" t="s">
        <v>178</v>
      </c>
      <c r="E134" s="6" t="s">
        <v>90</v>
      </c>
      <c r="F134" s="23">
        <v>77422316.329999998</v>
      </c>
      <c r="G134" s="23">
        <v>0</v>
      </c>
      <c r="H134" s="23">
        <v>0</v>
      </c>
      <c r="I134" s="23">
        <v>0</v>
      </c>
      <c r="J134" s="23">
        <v>65450368.990000002</v>
      </c>
      <c r="K134" s="23">
        <v>11971947.34</v>
      </c>
    </row>
    <row r="135" spans="1:11" x14ac:dyDescent="0.25">
      <c r="A135" s="31" t="s">
        <v>97</v>
      </c>
      <c r="B135" s="28" t="s">
        <v>99</v>
      </c>
      <c r="C135" s="24">
        <v>205</v>
      </c>
      <c r="D135" s="5" t="s">
        <v>179</v>
      </c>
      <c r="E135" s="6" t="s">
        <v>68</v>
      </c>
      <c r="F135" s="23">
        <v>61835594</v>
      </c>
      <c r="G135" s="23">
        <v>0</v>
      </c>
      <c r="H135" s="23">
        <v>0</v>
      </c>
      <c r="I135" s="23">
        <v>0</v>
      </c>
      <c r="J135" s="23">
        <v>55770918.490000002</v>
      </c>
      <c r="K135" s="23">
        <v>6064675.5099999998</v>
      </c>
    </row>
    <row r="136" spans="1:11" x14ac:dyDescent="0.25">
      <c r="A136" s="31" t="s">
        <v>97</v>
      </c>
      <c r="B136" s="28" t="s">
        <v>99</v>
      </c>
      <c r="C136" s="24">
        <v>205</v>
      </c>
      <c r="D136" s="5" t="s">
        <v>200</v>
      </c>
      <c r="E136" s="6" t="s">
        <v>68</v>
      </c>
      <c r="F136" s="23">
        <v>19371169</v>
      </c>
      <c r="G136" s="23">
        <v>0</v>
      </c>
      <c r="H136" s="23">
        <v>0</v>
      </c>
      <c r="I136" s="23">
        <v>0</v>
      </c>
      <c r="J136" s="23">
        <v>15364027.27</v>
      </c>
      <c r="K136" s="23">
        <v>4007141.73</v>
      </c>
    </row>
    <row r="137" spans="1:11" x14ac:dyDescent="0.25">
      <c r="A137" s="31" t="s">
        <v>97</v>
      </c>
      <c r="B137" s="28" t="s">
        <v>99</v>
      </c>
      <c r="C137" s="24">
        <v>205</v>
      </c>
      <c r="D137" s="5" t="s">
        <v>223</v>
      </c>
      <c r="E137" s="6" t="s">
        <v>68</v>
      </c>
      <c r="F137" s="23">
        <v>18763342</v>
      </c>
      <c r="G137" s="23">
        <v>0</v>
      </c>
      <c r="H137" s="23">
        <v>0</v>
      </c>
      <c r="I137" s="23">
        <v>0</v>
      </c>
      <c r="J137" s="23">
        <v>15570942.65</v>
      </c>
      <c r="K137" s="23">
        <v>3192399.35</v>
      </c>
    </row>
    <row r="138" spans="1:11" x14ac:dyDescent="0.25">
      <c r="A138" s="31" t="s">
        <v>97</v>
      </c>
      <c r="B138" s="28" t="s">
        <v>99</v>
      </c>
      <c r="C138" s="24">
        <v>205</v>
      </c>
      <c r="D138" s="5" t="s">
        <v>238</v>
      </c>
      <c r="E138" s="6" t="s">
        <v>68</v>
      </c>
      <c r="F138" s="23">
        <v>690429055</v>
      </c>
      <c r="G138" s="23">
        <v>0</v>
      </c>
      <c r="H138" s="23">
        <v>0</v>
      </c>
      <c r="I138" s="23">
        <v>0</v>
      </c>
      <c r="J138" s="23">
        <v>649931529.61000001</v>
      </c>
      <c r="K138" s="23">
        <v>40497525.390000001</v>
      </c>
    </row>
    <row r="139" spans="1:11" x14ac:dyDescent="0.25">
      <c r="A139" s="31" t="s">
        <v>97</v>
      </c>
      <c r="B139" s="28" t="s">
        <v>99</v>
      </c>
      <c r="C139" s="24">
        <v>205</v>
      </c>
      <c r="D139" s="5" t="s">
        <v>246</v>
      </c>
      <c r="E139" s="6" t="s">
        <v>68</v>
      </c>
      <c r="F139" s="23">
        <v>32235771</v>
      </c>
      <c r="G139" s="23">
        <v>0</v>
      </c>
      <c r="H139" s="23">
        <v>0</v>
      </c>
      <c r="I139" s="23">
        <v>0</v>
      </c>
      <c r="J139" s="23">
        <v>28403463.02</v>
      </c>
      <c r="K139" s="23">
        <v>3832307.98</v>
      </c>
    </row>
    <row r="140" spans="1:11" x14ac:dyDescent="0.25">
      <c r="A140" s="31" t="s">
        <v>97</v>
      </c>
      <c r="B140" s="28" t="s">
        <v>99</v>
      </c>
      <c r="C140" s="24">
        <v>205</v>
      </c>
      <c r="D140" s="5" t="s">
        <v>255</v>
      </c>
      <c r="E140" s="6" t="s">
        <v>68</v>
      </c>
      <c r="F140" s="23">
        <v>31803126</v>
      </c>
      <c r="G140" s="23">
        <v>0</v>
      </c>
      <c r="H140" s="23">
        <v>0</v>
      </c>
      <c r="I140" s="23">
        <v>0</v>
      </c>
      <c r="J140" s="23">
        <v>28952937.870000001</v>
      </c>
      <c r="K140" s="23">
        <v>2850188.13</v>
      </c>
    </row>
    <row r="141" spans="1:11" x14ac:dyDescent="0.25">
      <c r="A141" s="31" t="s">
        <v>97</v>
      </c>
      <c r="B141" s="28" t="s">
        <v>99</v>
      </c>
      <c r="C141" s="24">
        <v>205</v>
      </c>
      <c r="D141" s="5" t="s">
        <v>263</v>
      </c>
      <c r="E141" s="6" t="s">
        <v>68</v>
      </c>
      <c r="F141" s="23">
        <v>7130075</v>
      </c>
      <c r="G141" s="23">
        <v>0</v>
      </c>
      <c r="H141" s="23">
        <v>0</v>
      </c>
      <c r="I141" s="23">
        <v>0</v>
      </c>
      <c r="J141" s="23">
        <v>5334733.9000000004</v>
      </c>
      <c r="K141" s="23">
        <v>1795341.1</v>
      </c>
    </row>
    <row r="142" spans="1:11" x14ac:dyDescent="0.25">
      <c r="A142" s="31" t="s">
        <v>97</v>
      </c>
      <c r="B142" s="28" t="s">
        <v>99</v>
      </c>
      <c r="C142" s="24">
        <v>205</v>
      </c>
      <c r="D142" s="5" t="s">
        <v>180</v>
      </c>
      <c r="E142" s="6" t="s">
        <v>69</v>
      </c>
      <c r="F142" s="23">
        <v>26653273</v>
      </c>
      <c r="G142" s="23">
        <v>0</v>
      </c>
      <c r="H142" s="23">
        <v>0</v>
      </c>
      <c r="I142" s="23">
        <v>0</v>
      </c>
      <c r="J142" s="23">
        <v>24039189.02</v>
      </c>
      <c r="K142" s="23">
        <v>2614083.98</v>
      </c>
    </row>
    <row r="143" spans="1:11" x14ac:dyDescent="0.25">
      <c r="A143" s="31" t="s">
        <v>97</v>
      </c>
      <c r="B143" s="28" t="s">
        <v>99</v>
      </c>
      <c r="C143" s="24">
        <v>205</v>
      </c>
      <c r="D143" s="5" t="s">
        <v>201</v>
      </c>
      <c r="E143" s="6" t="s">
        <v>69</v>
      </c>
      <c r="F143" s="23">
        <v>8349642</v>
      </c>
      <c r="G143" s="23">
        <v>0</v>
      </c>
      <c r="H143" s="23">
        <v>0</v>
      </c>
      <c r="I143" s="23">
        <v>0</v>
      </c>
      <c r="J143" s="23">
        <v>6622425.6500000004</v>
      </c>
      <c r="K143" s="23">
        <v>1727216.35</v>
      </c>
    </row>
    <row r="144" spans="1:11" x14ac:dyDescent="0.25">
      <c r="A144" s="31" t="s">
        <v>97</v>
      </c>
      <c r="B144" s="28" t="s">
        <v>99</v>
      </c>
      <c r="C144" s="24">
        <v>205</v>
      </c>
      <c r="D144" s="5" t="s">
        <v>224</v>
      </c>
      <c r="E144" s="6" t="s">
        <v>69</v>
      </c>
      <c r="F144" s="23">
        <v>8087648</v>
      </c>
      <c r="G144" s="23">
        <v>0</v>
      </c>
      <c r="H144" s="23">
        <v>0</v>
      </c>
      <c r="I144" s="23">
        <v>0</v>
      </c>
      <c r="J144" s="23">
        <v>6711613.25</v>
      </c>
      <c r="K144" s="23">
        <v>1376034.75</v>
      </c>
    </row>
    <row r="145" spans="1:11" x14ac:dyDescent="0.25">
      <c r="A145" s="31" t="s">
        <v>97</v>
      </c>
      <c r="B145" s="28" t="s">
        <v>99</v>
      </c>
      <c r="C145" s="24">
        <v>205</v>
      </c>
      <c r="D145" s="5" t="s">
        <v>239</v>
      </c>
      <c r="E145" s="6" t="s">
        <v>69</v>
      </c>
      <c r="F145" s="23">
        <v>297598730</v>
      </c>
      <c r="G145" s="23">
        <v>0</v>
      </c>
      <c r="H145" s="23">
        <v>0</v>
      </c>
      <c r="I145" s="23">
        <v>0</v>
      </c>
      <c r="J145" s="23">
        <v>280142900.69</v>
      </c>
      <c r="K145" s="23">
        <v>17455829.309999999</v>
      </c>
    </row>
    <row r="146" spans="1:11" x14ac:dyDescent="0.25">
      <c r="A146" s="31" t="s">
        <v>97</v>
      </c>
      <c r="B146" s="28" t="s">
        <v>99</v>
      </c>
      <c r="C146" s="24">
        <v>205</v>
      </c>
      <c r="D146" s="5" t="s">
        <v>247</v>
      </c>
      <c r="E146" s="6" t="s">
        <v>69</v>
      </c>
      <c r="F146" s="23">
        <v>13894729</v>
      </c>
      <c r="G146" s="23">
        <v>0</v>
      </c>
      <c r="H146" s="23">
        <v>0</v>
      </c>
      <c r="I146" s="23">
        <v>0</v>
      </c>
      <c r="J146" s="23">
        <v>12242872.01</v>
      </c>
      <c r="K146" s="23">
        <v>1651856.99</v>
      </c>
    </row>
    <row r="147" spans="1:11" x14ac:dyDescent="0.25">
      <c r="A147" s="31" t="s">
        <v>97</v>
      </c>
      <c r="B147" s="28" t="s">
        <v>99</v>
      </c>
      <c r="C147" s="24">
        <v>205</v>
      </c>
      <c r="D147" s="5" t="s">
        <v>256</v>
      </c>
      <c r="E147" s="6" t="s">
        <v>69</v>
      </c>
      <c r="F147" s="23">
        <v>13708244</v>
      </c>
      <c r="G147" s="23">
        <v>0</v>
      </c>
      <c r="H147" s="23">
        <v>0</v>
      </c>
      <c r="I147" s="23">
        <v>0</v>
      </c>
      <c r="J147" s="23">
        <v>12479714.609999999</v>
      </c>
      <c r="K147" s="23">
        <v>1228529.3899999999</v>
      </c>
    </row>
    <row r="148" spans="1:11" x14ac:dyDescent="0.25">
      <c r="A148" s="31" t="s">
        <v>97</v>
      </c>
      <c r="B148" s="28" t="s">
        <v>99</v>
      </c>
      <c r="C148" s="24">
        <v>205</v>
      </c>
      <c r="D148" s="5" t="s">
        <v>264</v>
      </c>
      <c r="E148" s="6" t="s">
        <v>69</v>
      </c>
      <c r="F148" s="23">
        <v>3073308</v>
      </c>
      <c r="G148" s="23">
        <v>0</v>
      </c>
      <c r="H148" s="23">
        <v>0</v>
      </c>
      <c r="I148" s="23">
        <v>0</v>
      </c>
      <c r="J148" s="23">
        <v>2299454.2799999998</v>
      </c>
      <c r="K148" s="23">
        <v>773853.72</v>
      </c>
    </row>
    <row r="149" spans="1:11" x14ac:dyDescent="0.25">
      <c r="A149" s="31" t="s">
        <v>97</v>
      </c>
      <c r="B149" s="28" t="s">
        <v>99</v>
      </c>
      <c r="C149" s="24">
        <v>205</v>
      </c>
      <c r="D149" s="5" t="s">
        <v>225</v>
      </c>
      <c r="E149" s="6" t="s">
        <v>68</v>
      </c>
      <c r="F149" s="23">
        <v>1787367</v>
      </c>
      <c r="G149" s="23">
        <v>0</v>
      </c>
      <c r="H149" s="23">
        <v>0</v>
      </c>
      <c r="I149" s="23">
        <v>0</v>
      </c>
      <c r="J149" s="23">
        <v>331014.09000000003</v>
      </c>
      <c r="K149" s="23">
        <v>1456352.91</v>
      </c>
    </row>
    <row r="150" spans="1:11" x14ac:dyDescent="0.25">
      <c r="A150" s="31" t="s">
        <v>97</v>
      </c>
      <c r="B150" s="28" t="s">
        <v>99</v>
      </c>
      <c r="C150" s="24">
        <v>205</v>
      </c>
      <c r="D150" s="5" t="s">
        <v>226</v>
      </c>
      <c r="E150" s="6" t="s">
        <v>227</v>
      </c>
      <c r="F150" s="23">
        <v>770417</v>
      </c>
      <c r="G150" s="23">
        <v>0</v>
      </c>
      <c r="H150" s="23">
        <v>0</v>
      </c>
      <c r="I150" s="23">
        <v>0</v>
      </c>
      <c r="J150" s="23">
        <v>142678.5</v>
      </c>
      <c r="K150" s="23">
        <v>627738.5</v>
      </c>
    </row>
    <row r="151" spans="1:11" x14ac:dyDescent="0.25">
      <c r="A151" s="28" t="s">
        <v>97</v>
      </c>
      <c r="B151" s="28" t="s">
        <v>100</v>
      </c>
      <c r="C151" s="24">
        <v>205</v>
      </c>
      <c r="D151" s="5" t="s">
        <v>181</v>
      </c>
      <c r="E151" s="6" t="s">
        <v>70</v>
      </c>
      <c r="F151" s="23">
        <v>1244807906</v>
      </c>
      <c r="G151" s="23">
        <v>0</v>
      </c>
      <c r="H151" s="23">
        <v>4240143.07</v>
      </c>
      <c r="I151" s="23">
        <v>0</v>
      </c>
      <c r="J151" s="23">
        <v>1179493171.8499999</v>
      </c>
      <c r="K151" s="23">
        <v>61074591.079999998</v>
      </c>
    </row>
    <row r="152" spans="1:11" x14ac:dyDescent="0.25">
      <c r="A152" s="29" t="s">
        <v>97</v>
      </c>
      <c r="B152" s="29" t="s">
        <v>99</v>
      </c>
      <c r="C152" s="24">
        <v>205</v>
      </c>
      <c r="D152" s="5" t="s">
        <v>182</v>
      </c>
      <c r="E152" s="6" t="s">
        <v>71</v>
      </c>
      <c r="F152" s="23">
        <v>1254430800</v>
      </c>
      <c r="G152" s="23">
        <v>0</v>
      </c>
      <c r="H152" s="23">
        <v>0</v>
      </c>
      <c r="I152" s="23">
        <v>0</v>
      </c>
      <c r="J152" s="23">
        <v>867446930.84000003</v>
      </c>
      <c r="K152" s="23">
        <v>386983869.16000003</v>
      </c>
    </row>
    <row r="153" spans="1:11" x14ac:dyDescent="0.25">
      <c r="A153" s="29" t="s">
        <v>97</v>
      </c>
      <c r="B153" s="29" t="s">
        <v>100</v>
      </c>
      <c r="C153" s="24">
        <v>205</v>
      </c>
      <c r="D153" s="5" t="s">
        <v>183</v>
      </c>
      <c r="E153" s="6" t="s">
        <v>72</v>
      </c>
      <c r="F153" s="23">
        <v>704198298.63</v>
      </c>
      <c r="G153" s="23">
        <v>0</v>
      </c>
      <c r="H153" s="23">
        <v>86149478.75</v>
      </c>
      <c r="I153" s="23">
        <v>0</v>
      </c>
      <c r="J153" s="23">
        <v>572874276.42999995</v>
      </c>
      <c r="K153" s="23">
        <v>45174543.450000003</v>
      </c>
    </row>
    <row r="154" spans="1:11" x14ac:dyDescent="0.25">
      <c r="A154" s="31" t="s">
        <v>101</v>
      </c>
      <c r="B154" s="30" t="s">
        <v>100</v>
      </c>
      <c r="C154" s="24">
        <v>205</v>
      </c>
      <c r="D154" s="30" t="s">
        <v>184</v>
      </c>
      <c r="E154" s="32" t="s">
        <v>73</v>
      </c>
      <c r="F154" s="23">
        <v>44000000</v>
      </c>
      <c r="G154" s="23">
        <v>0</v>
      </c>
      <c r="H154" s="23">
        <v>0</v>
      </c>
      <c r="I154" s="23">
        <v>0</v>
      </c>
      <c r="J154" s="23">
        <v>44000000</v>
      </c>
      <c r="K154" s="23">
        <v>0</v>
      </c>
    </row>
    <row r="155" spans="1:11" x14ac:dyDescent="0.25">
      <c r="A155" s="31" t="s">
        <v>101</v>
      </c>
      <c r="B155" s="30" t="s">
        <v>100</v>
      </c>
      <c r="C155" s="24">
        <v>205</v>
      </c>
      <c r="D155" s="30" t="s">
        <v>278</v>
      </c>
      <c r="E155" s="32" t="s">
        <v>279</v>
      </c>
      <c r="F155" s="23">
        <v>8000000</v>
      </c>
      <c r="G155" s="23">
        <v>0</v>
      </c>
      <c r="H155" s="23">
        <v>0</v>
      </c>
      <c r="I155" s="23">
        <v>0</v>
      </c>
      <c r="J155" s="23">
        <v>0</v>
      </c>
      <c r="K155" s="23">
        <v>8000000</v>
      </c>
    </row>
    <row r="156" spans="1:11" x14ac:dyDescent="0.25">
      <c r="F156" s="4"/>
      <c r="G156" s="4"/>
      <c r="H156" s="4"/>
      <c r="I156" s="4"/>
      <c r="J156" s="4"/>
      <c r="K156" s="4"/>
    </row>
    <row r="157" spans="1:11" x14ac:dyDescent="0.25">
      <c r="F157" s="4"/>
      <c r="G157" s="4"/>
      <c r="H157" s="4"/>
      <c r="I157" s="4"/>
      <c r="J157" s="4"/>
      <c r="K157" s="4"/>
    </row>
    <row r="158" spans="1:11" x14ac:dyDescent="0.25">
      <c r="F158" s="4"/>
      <c r="G158" s="4"/>
      <c r="H158" s="2"/>
      <c r="I158" s="2"/>
      <c r="J158" s="2"/>
      <c r="K158" s="2"/>
    </row>
    <row r="159" spans="1:11" x14ac:dyDescent="0.25">
      <c r="D159" s="2"/>
      <c r="F159" s="4"/>
      <c r="G159" s="4"/>
      <c r="H159" s="4"/>
      <c r="I159" s="4"/>
      <c r="J159" s="4"/>
      <c r="K159" s="4"/>
    </row>
    <row r="160" spans="1:11" x14ac:dyDescent="0.25">
      <c r="E160" s="2"/>
      <c r="F160" s="4"/>
      <c r="G160" s="4"/>
      <c r="H160" s="4"/>
      <c r="I160" s="4"/>
      <c r="J160" s="4"/>
      <c r="K160" s="4"/>
    </row>
    <row r="161" spans="6:11" x14ac:dyDescent="0.25">
      <c r="H161" s="2"/>
      <c r="I161" s="2"/>
      <c r="J161" s="2"/>
      <c r="K161" s="2"/>
    </row>
    <row r="162" spans="6:11" x14ac:dyDescent="0.25">
      <c r="F162" s="4"/>
    </row>
    <row r="163" spans="6:11" x14ac:dyDescent="0.25">
      <c r="K163" s="2"/>
    </row>
    <row r="165" spans="6:11" x14ac:dyDescent="0.25">
      <c r="K165" s="2"/>
    </row>
  </sheetData>
  <printOptions horizontalCentered="1" verticalCentered="1"/>
  <pageMargins left="0.35433070866141736" right="0.35433070866141736" top="0.78740157480314965" bottom="0.59055118110236227" header="0.31496062992125984" footer="0.31496062992125984"/>
  <pageSetup scale="56" fitToHeight="0" orientation="landscape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8"/>
  <sheetViews>
    <sheetView zoomScaleNormal="100" workbookViewId="0">
      <selection activeCell="E563" sqref="E563:J567"/>
    </sheetView>
  </sheetViews>
  <sheetFormatPr baseColWidth="10" defaultRowHeight="12.75" x14ac:dyDescent="0.2"/>
  <cols>
    <col min="1" max="1" width="12.7109375" style="7" bestFit="1" customWidth="1"/>
    <col min="2" max="2" width="19.5703125" style="7" customWidth="1"/>
    <col min="3" max="3" width="11.42578125" style="7"/>
    <col min="4" max="4" width="11.7109375" style="11" bestFit="1" customWidth="1"/>
    <col min="5" max="5" width="17.5703125" style="7" bestFit="1" customWidth="1"/>
    <col min="6" max="6" width="13.85546875" style="7" bestFit="1" customWidth="1"/>
    <col min="7" max="7" width="15.42578125" style="7" bestFit="1" customWidth="1"/>
    <col min="8" max="8" width="11.85546875" style="7" bestFit="1" customWidth="1"/>
    <col min="9" max="9" width="17.5703125" style="7" bestFit="1" customWidth="1"/>
    <col min="10" max="10" width="16.5703125" style="7" bestFit="1" customWidth="1"/>
    <col min="11" max="11" width="16" style="7" bestFit="1" customWidth="1"/>
    <col min="12" max="12" width="11.7109375" style="7" bestFit="1" customWidth="1"/>
    <col min="13" max="16384" width="11.42578125" style="7"/>
  </cols>
  <sheetData>
    <row r="1" spans="1:13" x14ac:dyDescent="0.2">
      <c r="A1" s="7" t="s">
        <v>284</v>
      </c>
    </row>
    <row r="2" spans="1:13" x14ac:dyDescent="0.2">
      <c r="A2" s="7" t="s">
        <v>285</v>
      </c>
    </row>
    <row r="3" spans="1:13" x14ac:dyDescent="0.2">
      <c r="A3" s="7" t="s">
        <v>286</v>
      </c>
    </row>
    <row r="4" spans="1:13" x14ac:dyDescent="0.2">
      <c r="A4" s="7" t="s">
        <v>287</v>
      </c>
    </row>
    <row r="5" spans="1:13" x14ac:dyDescent="0.2">
      <c r="A5" s="7" t="s">
        <v>292</v>
      </c>
    </row>
    <row r="6" spans="1:13" x14ac:dyDescent="0.2">
      <c r="A6" s="7" t="s">
        <v>294</v>
      </c>
    </row>
    <row r="7" spans="1:13" x14ac:dyDescent="0.2">
      <c r="A7" s="7" t="s">
        <v>295</v>
      </c>
    </row>
    <row r="9" spans="1:13" ht="25.5" x14ac:dyDescent="0.2">
      <c r="A9" s="10" t="s">
        <v>102</v>
      </c>
      <c r="B9" s="10" t="s">
        <v>104</v>
      </c>
      <c r="C9" s="10" t="s">
        <v>296</v>
      </c>
      <c r="D9" s="12" t="s">
        <v>103</v>
      </c>
      <c r="E9" s="10" t="s">
        <v>297</v>
      </c>
      <c r="F9" s="10" t="s">
        <v>266</v>
      </c>
      <c r="G9" s="10" t="s">
        <v>298</v>
      </c>
      <c r="H9" s="10" t="s">
        <v>299</v>
      </c>
      <c r="I9" s="10" t="s">
        <v>267</v>
      </c>
      <c r="J9" s="10" t="s">
        <v>300</v>
      </c>
      <c r="K9" s="10" t="s">
        <v>268</v>
      </c>
      <c r="L9" s="10" t="s">
        <v>301</v>
      </c>
      <c r="M9" s="10" t="s">
        <v>302</v>
      </c>
    </row>
    <row r="10" spans="1:13" ht="15" x14ac:dyDescent="0.25">
      <c r="A10" s="20">
        <v>20508900</v>
      </c>
      <c r="B10" s="17" t="s">
        <v>106</v>
      </c>
      <c r="C10" s="17" t="s">
        <v>0</v>
      </c>
      <c r="D10" s="19">
        <v>1</v>
      </c>
      <c r="E10" s="17">
        <v>5068123851</v>
      </c>
      <c r="F10" s="17">
        <v>0</v>
      </c>
      <c r="G10" s="17">
        <v>0</v>
      </c>
      <c r="H10" s="17">
        <v>0</v>
      </c>
      <c r="I10" s="17">
        <v>4659604781.3400002</v>
      </c>
      <c r="J10" s="17">
        <v>408519069.66000003</v>
      </c>
      <c r="K10" s="18">
        <f t="shared" ref="K10:K73" si="0">SUM(F10+G10+H10)</f>
        <v>0</v>
      </c>
      <c r="L10" s="18">
        <f t="shared" ref="L10:L73" si="1">SUM(K10/E10)</f>
        <v>0</v>
      </c>
      <c r="M10" s="16">
        <f t="shared" ref="M10:M73" si="2">SUM(I10/E10)</f>
        <v>0.91939441859152782</v>
      </c>
    </row>
    <row r="11" spans="1:13" ht="15" x14ac:dyDescent="0.25">
      <c r="A11" s="20">
        <v>20508900</v>
      </c>
      <c r="B11" s="17" t="s">
        <v>107</v>
      </c>
      <c r="C11" s="17" t="s">
        <v>1</v>
      </c>
      <c r="D11" s="19">
        <v>1</v>
      </c>
      <c r="E11" s="17">
        <v>7680424</v>
      </c>
      <c r="F11" s="17">
        <v>0</v>
      </c>
      <c r="G11" s="17">
        <v>0</v>
      </c>
      <c r="H11" s="17">
        <v>0</v>
      </c>
      <c r="I11" s="17">
        <v>6834951.1399999997</v>
      </c>
      <c r="J11" s="17">
        <v>845472.86</v>
      </c>
      <c r="K11" s="18">
        <f t="shared" si="0"/>
        <v>0</v>
      </c>
      <c r="L11" s="18">
        <f t="shared" si="1"/>
        <v>0</v>
      </c>
      <c r="M11" s="16">
        <f t="shared" si="2"/>
        <v>0.8899184654388872</v>
      </c>
    </row>
    <row r="12" spans="1:13" ht="15" x14ac:dyDescent="0.25">
      <c r="A12" s="20">
        <v>20508900</v>
      </c>
      <c r="B12" s="17" t="s">
        <v>108</v>
      </c>
      <c r="C12" s="17" t="s">
        <v>2</v>
      </c>
      <c r="D12" s="19">
        <v>1</v>
      </c>
      <c r="E12" s="17">
        <v>3059000</v>
      </c>
      <c r="F12" s="17">
        <v>0</v>
      </c>
      <c r="G12" s="17">
        <v>0</v>
      </c>
      <c r="H12" s="17">
        <v>0</v>
      </c>
      <c r="I12" s="17">
        <v>947580</v>
      </c>
      <c r="J12" s="17">
        <v>2111420</v>
      </c>
      <c r="K12" s="18">
        <f t="shared" si="0"/>
        <v>0</v>
      </c>
      <c r="L12" s="18">
        <f t="shared" si="1"/>
        <v>0</v>
      </c>
      <c r="M12" s="16">
        <f t="shared" si="2"/>
        <v>0.30976789800588428</v>
      </c>
    </row>
    <row r="13" spans="1:13" ht="15" x14ac:dyDescent="0.25">
      <c r="A13" s="20">
        <v>20508900</v>
      </c>
      <c r="B13" s="17" t="s">
        <v>109</v>
      </c>
      <c r="C13" s="17" t="s">
        <v>3</v>
      </c>
      <c r="D13" s="19">
        <v>1</v>
      </c>
      <c r="E13" s="17">
        <v>1835776000</v>
      </c>
      <c r="F13" s="17">
        <v>0</v>
      </c>
      <c r="G13" s="17">
        <v>0</v>
      </c>
      <c r="H13" s="17">
        <v>0</v>
      </c>
      <c r="I13" s="17">
        <v>1687583107.53</v>
      </c>
      <c r="J13" s="17">
        <v>148192892.47</v>
      </c>
      <c r="K13" s="18">
        <f t="shared" si="0"/>
        <v>0</v>
      </c>
      <c r="L13" s="18">
        <f t="shared" si="1"/>
        <v>0</v>
      </c>
      <c r="M13" s="16">
        <f t="shared" si="2"/>
        <v>0.91927506816191085</v>
      </c>
    </row>
    <row r="14" spans="1:13" ht="15" x14ac:dyDescent="0.25">
      <c r="A14" s="20">
        <v>20508900</v>
      </c>
      <c r="B14" s="17" t="s">
        <v>110</v>
      </c>
      <c r="C14" s="17" t="s">
        <v>4</v>
      </c>
      <c r="D14" s="19">
        <v>1</v>
      </c>
      <c r="E14" s="17">
        <v>2056379000</v>
      </c>
      <c r="F14" s="17">
        <v>0</v>
      </c>
      <c r="G14" s="17">
        <v>0</v>
      </c>
      <c r="H14" s="17">
        <v>0</v>
      </c>
      <c r="I14" s="17">
        <v>1939207272.8900001</v>
      </c>
      <c r="J14" s="17">
        <v>117171727.11</v>
      </c>
      <c r="K14" s="18">
        <f t="shared" si="0"/>
        <v>0</v>
      </c>
      <c r="L14" s="18">
        <f t="shared" si="1"/>
        <v>0</v>
      </c>
      <c r="M14" s="16">
        <f t="shared" si="2"/>
        <v>0.94302036389692756</v>
      </c>
    </row>
    <row r="15" spans="1:13" ht="15" x14ac:dyDescent="0.25">
      <c r="A15" s="20">
        <v>20508900</v>
      </c>
      <c r="B15" s="17" t="s">
        <v>111</v>
      </c>
      <c r="C15" s="17" t="s">
        <v>81</v>
      </c>
      <c r="D15" s="19">
        <v>280</v>
      </c>
      <c r="E15" s="17">
        <v>909300000</v>
      </c>
      <c r="F15" s="17">
        <v>0</v>
      </c>
      <c r="G15" s="17">
        <v>0</v>
      </c>
      <c r="H15" s="17">
        <v>0</v>
      </c>
      <c r="I15" s="17">
        <v>805588500.24000001</v>
      </c>
      <c r="J15" s="17">
        <v>103711499.76000001</v>
      </c>
      <c r="K15" s="18">
        <f t="shared" si="0"/>
        <v>0</v>
      </c>
      <c r="L15" s="18">
        <f t="shared" si="1"/>
        <v>0</v>
      </c>
      <c r="M15" s="16">
        <f t="shared" si="2"/>
        <v>0.88594358323985489</v>
      </c>
    </row>
    <row r="16" spans="1:13" ht="15" x14ac:dyDescent="0.25">
      <c r="A16" s="20">
        <v>20508900</v>
      </c>
      <c r="B16" s="17" t="s">
        <v>112</v>
      </c>
      <c r="C16" s="17" t="s">
        <v>5</v>
      </c>
      <c r="D16" s="19">
        <v>1</v>
      </c>
      <c r="E16" s="17">
        <v>719030000</v>
      </c>
      <c r="F16" s="17">
        <v>0</v>
      </c>
      <c r="G16" s="17">
        <v>0</v>
      </c>
      <c r="H16" s="17">
        <v>0</v>
      </c>
      <c r="I16" s="17">
        <v>700121564.30999994</v>
      </c>
      <c r="J16" s="17">
        <v>18908435.690000001</v>
      </c>
      <c r="K16" s="18">
        <f t="shared" si="0"/>
        <v>0</v>
      </c>
      <c r="L16" s="18">
        <f t="shared" si="1"/>
        <v>0</v>
      </c>
      <c r="M16" s="16">
        <f t="shared" si="2"/>
        <v>0.97370285566666193</v>
      </c>
    </row>
    <row r="17" spans="1:13" ht="15" x14ac:dyDescent="0.25">
      <c r="A17" s="20">
        <v>20508900</v>
      </c>
      <c r="B17" s="17" t="s">
        <v>113</v>
      </c>
      <c r="C17" s="17" t="s">
        <v>6</v>
      </c>
      <c r="D17" s="19">
        <v>1</v>
      </c>
      <c r="E17" s="17">
        <v>636056000</v>
      </c>
      <c r="F17" s="17">
        <v>0</v>
      </c>
      <c r="G17" s="17">
        <v>0</v>
      </c>
      <c r="H17" s="17">
        <v>0</v>
      </c>
      <c r="I17" s="17">
        <v>603506560.30999994</v>
      </c>
      <c r="J17" s="17">
        <v>32549439.690000001</v>
      </c>
      <c r="K17" s="18">
        <f t="shared" si="0"/>
        <v>0</v>
      </c>
      <c r="L17" s="18">
        <f t="shared" si="1"/>
        <v>0</v>
      </c>
      <c r="M17" s="16">
        <f t="shared" si="2"/>
        <v>0.94882614158187317</v>
      </c>
    </row>
    <row r="18" spans="1:13" ht="15" x14ac:dyDescent="0.25">
      <c r="A18" s="20">
        <v>20508900</v>
      </c>
      <c r="B18" s="17" t="s">
        <v>114</v>
      </c>
      <c r="C18" s="17" t="s">
        <v>115</v>
      </c>
      <c r="D18" s="19">
        <v>1</v>
      </c>
      <c r="E18" s="17">
        <v>956171119</v>
      </c>
      <c r="F18" s="17">
        <v>0</v>
      </c>
      <c r="G18" s="17">
        <v>66647087.880000003</v>
      </c>
      <c r="H18" s="17">
        <v>0</v>
      </c>
      <c r="I18" s="17">
        <v>889524031.12</v>
      </c>
      <c r="J18" s="17">
        <v>0</v>
      </c>
      <c r="K18" s="18">
        <f t="shared" si="0"/>
        <v>66647087.880000003</v>
      </c>
      <c r="L18" s="18">
        <f t="shared" si="1"/>
        <v>6.9702050768592608E-2</v>
      </c>
      <c r="M18" s="16">
        <f t="shared" si="2"/>
        <v>0.93029794923140741</v>
      </c>
    </row>
    <row r="19" spans="1:13" ht="15" x14ac:dyDescent="0.25">
      <c r="A19" s="20">
        <v>20508900</v>
      </c>
      <c r="B19" s="17" t="s">
        <v>116</v>
      </c>
      <c r="C19" s="17" t="s">
        <v>280</v>
      </c>
      <c r="D19" s="19">
        <v>1</v>
      </c>
      <c r="E19" s="17">
        <v>53306547</v>
      </c>
      <c r="F19" s="17">
        <v>0</v>
      </c>
      <c r="G19" s="17">
        <v>5227986.6900000004</v>
      </c>
      <c r="H19" s="17">
        <v>0</v>
      </c>
      <c r="I19" s="17">
        <v>48078560.310000002</v>
      </c>
      <c r="J19" s="17">
        <v>0</v>
      </c>
      <c r="K19" s="18">
        <f t="shared" si="0"/>
        <v>5227986.6900000004</v>
      </c>
      <c r="L19" s="18">
        <f t="shared" si="1"/>
        <v>9.8074007494801718E-2</v>
      </c>
      <c r="M19" s="16">
        <f t="shared" si="2"/>
        <v>0.90192599250519834</v>
      </c>
    </row>
    <row r="20" spans="1:13" ht="15" x14ac:dyDescent="0.25">
      <c r="A20" s="20">
        <v>20508900</v>
      </c>
      <c r="B20" s="17" t="s">
        <v>118</v>
      </c>
      <c r="C20" s="17" t="s">
        <v>7</v>
      </c>
      <c r="D20" s="19">
        <v>1</v>
      </c>
      <c r="E20" s="17">
        <v>526594517</v>
      </c>
      <c r="F20" s="17">
        <v>0</v>
      </c>
      <c r="G20" s="17">
        <v>39278535.630000003</v>
      </c>
      <c r="H20" s="17">
        <v>0</v>
      </c>
      <c r="I20" s="17">
        <v>487315981.37</v>
      </c>
      <c r="J20" s="17">
        <v>0</v>
      </c>
      <c r="K20" s="18">
        <f t="shared" si="0"/>
        <v>39278535.630000003</v>
      </c>
      <c r="L20" s="18">
        <f t="shared" si="1"/>
        <v>7.4589716303483655E-2</v>
      </c>
      <c r="M20" s="16">
        <f t="shared" si="2"/>
        <v>0.92541028369651634</v>
      </c>
    </row>
    <row r="21" spans="1:13" ht="15" x14ac:dyDescent="0.25">
      <c r="A21" s="20">
        <v>20508900</v>
      </c>
      <c r="B21" s="17" t="s">
        <v>119</v>
      </c>
      <c r="C21" s="17" t="s">
        <v>8</v>
      </c>
      <c r="D21" s="19">
        <v>1</v>
      </c>
      <c r="E21" s="17">
        <v>159919641</v>
      </c>
      <c r="F21" s="17">
        <v>0</v>
      </c>
      <c r="G21" s="17">
        <v>15683642.84</v>
      </c>
      <c r="H21" s="17">
        <v>0</v>
      </c>
      <c r="I21" s="17">
        <v>144235998.16</v>
      </c>
      <c r="J21" s="17">
        <v>0</v>
      </c>
      <c r="K21" s="18">
        <f t="shared" si="0"/>
        <v>15683642.84</v>
      </c>
      <c r="L21" s="18">
        <f t="shared" si="1"/>
        <v>9.8072023811008935E-2</v>
      </c>
      <c r="M21" s="16">
        <f t="shared" si="2"/>
        <v>0.90192797618899101</v>
      </c>
    </row>
    <row r="22" spans="1:13" ht="15" x14ac:dyDescent="0.25">
      <c r="A22" s="20">
        <v>20508900</v>
      </c>
      <c r="B22" s="17" t="s">
        <v>120</v>
      </c>
      <c r="C22" s="17" t="s">
        <v>9</v>
      </c>
      <c r="D22" s="19">
        <v>1</v>
      </c>
      <c r="E22" s="17">
        <v>319839282</v>
      </c>
      <c r="F22" s="17">
        <v>0</v>
      </c>
      <c r="G22" s="17">
        <v>31368275.98</v>
      </c>
      <c r="H22" s="17">
        <v>0</v>
      </c>
      <c r="I22" s="17">
        <v>288471006.01999998</v>
      </c>
      <c r="J22" s="17">
        <v>0</v>
      </c>
      <c r="K22" s="18">
        <f t="shared" si="0"/>
        <v>31368275.98</v>
      </c>
      <c r="L22" s="18">
        <f t="shared" si="1"/>
        <v>9.8075120053577408E-2</v>
      </c>
      <c r="M22" s="16">
        <f t="shared" si="2"/>
        <v>0.90192487994642256</v>
      </c>
    </row>
    <row r="23" spans="1:13" ht="15" x14ac:dyDescent="0.25">
      <c r="A23" s="20">
        <v>20508900</v>
      </c>
      <c r="B23" s="17" t="s">
        <v>121</v>
      </c>
      <c r="C23" s="17" t="s">
        <v>10</v>
      </c>
      <c r="D23" s="19">
        <v>1</v>
      </c>
      <c r="E23" s="17">
        <v>181000000</v>
      </c>
      <c r="F23" s="17">
        <v>0</v>
      </c>
      <c r="G23" s="17">
        <v>4253489.7699999996</v>
      </c>
      <c r="H23" s="17">
        <v>0</v>
      </c>
      <c r="I23" s="17">
        <v>176746510.22999999</v>
      </c>
      <c r="J23" s="17">
        <v>0</v>
      </c>
      <c r="K23" s="18">
        <f t="shared" si="0"/>
        <v>4253489.7699999996</v>
      </c>
      <c r="L23" s="18">
        <f t="shared" si="1"/>
        <v>2.349994348066298E-2</v>
      </c>
      <c r="M23" s="16">
        <f t="shared" si="2"/>
        <v>0.97650005651933691</v>
      </c>
    </row>
    <row r="24" spans="1:13" ht="15" x14ac:dyDescent="0.25">
      <c r="A24" s="20">
        <v>20508900</v>
      </c>
      <c r="B24" s="17" t="s">
        <v>122</v>
      </c>
      <c r="C24" s="17" t="s">
        <v>11</v>
      </c>
      <c r="D24" s="19">
        <v>1</v>
      </c>
      <c r="E24" s="17">
        <v>166000000</v>
      </c>
      <c r="F24" s="17">
        <v>0</v>
      </c>
      <c r="G24" s="17">
        <v>0</v>
      </c>
      <c r="H24" s="17">
        <v>0</v>
      </c>
      <c r="I24" s="17">
        <v>155932374</v>
      </c>
      <c r="J24" s="17">
        <v>10067626</v>
      </c>
      <c r="K24" s="18">
        <f t="shared" si="0"/>
        <v>0</v>
      </c>
      <c r="L24" s="18">
        <f t="shared" si="1"/>
        <v>0</v>
      </c>
      <c r="M24" s="16">
        <f t="shared" si="2"/>
        <v>0.93935165060240966</v>
      </c>
    </row>
    <row r="25" spans="1:13" ht="15" x14ac:dyDescent="0.25">
      <c r="A25" s="20">
        <v>20508900</v>
      </c>
      <c r="B25" s="17" t="s">
        <v>123</v>
      </c>
      <c r="C25" s="17" t="s">
        <v>12</v>
      </c>
      <c r="D25" s="19">
        <v>1</v>
      </c>
      <c r="E25" s="17">
        <v>208760000</v>
      </c>
      <c r="F25" s="17">
        <v>0</v>
      </c>
      <c r="G25" s="17">
        <v>0</v>
      </c>
      <c r="H25" s="17">
        <v>0</v>
      </c>
      <c r="I25" s="17">
        <v>199092002.94999999</v>
      </c>
      <c r="J25" s="17">
        <v>9667997.0500000007</v>
      </c>
      <c r="K25" s="18">
        <f t="shared" si="0"/>
        <v>0</v>
      </c>
      <c r="L25" s="18">
        <f t="shared" si="1"/>
        <v>0</v>
      </c>
      <c r="M25" s="16">
        <f t="shared" si="2"/>
        <v>0.9536884601935236</v>
      </c>
    </row>
    <row r="26" spans="1:13" ht="15" x14ac:dyDescent="0.25">
      <c r="A26" s="20">
        <v>20508900</v>
      </c>
      <c r="B26" s="17" t="s">
        <v>234</v>
      </c>
      <c r="C26" s="17" t="s">
        <v>79</v>
      </c>
      <c r="D26" s="19">
        <v>1</v>
      </c>
      <c r="E26" s="17">
        <v>22406000</v>
      </c>
      <c r="F26" s="17">
        <v>0</v>
      </c>
      <c r="G26" s="17">
        <v>2254795.12</v>
      </c>
      <c r="H26" s="17">
        <v>0</v>
      </c>
      <c r="I26" s="17">
        <v>19887709</v>
      </c>
      <c r="J26" s="17">
        <v>263495.88</v>
      </c>
      <c r="K26" s="18">
        <f t="shared" si="0"/>
        <v>2254795.12</v>
      </c>
      <c r="L26" s="18">
        <f t="shared" si="1"/>
        <v>0.10063354101579934</v>
      </c>
      <c r="M26" s="16">
        <f t="shared" si="2"/>
        <v>0.88760640007140945</v>
      </c>
    </row>
    <row r="27" spans="1:13" ht="15" x14ac:dyDescent="0.25">
      <c r="A27" s="20">
        <v>20508900</v>
      </c>
      <c r="B27" s="17" t="s">
        <v>124</v>
      </c>
      <c r="C27" s="17" t="s">
        <v>13</v>
      </c>
      <c r="D27" s="19">
        <v>1</v>
      </c>
      <c r="E27" s="17">
        <v>37000000</v>
      </c>
      <c r="F27" s="17">
        <v>0</v>
      </c>
      <c r="G27" s="17">
        <v>0</v>
      </c>
      <c r="H27" s="17">
        <v>0</v>
      </c>
      <c r="I27" s="17">
        <v>34229655</v>
      </c>
      <c r="J27" s="17">
        <v>2770345</v>
      </c>
      <c r="K27" s="18">
        <f t="shared" si="0"/>
        <v>0</v>
      </c>
      <c r="L27" s="18">
        <f t="shared" si="1"/>
        <v>0</v>
      </c>
      <c r="M27" s="16">
        <f t="shared" si="2"/>
        <v>0.9251258108108108</v>
      </c>
    </row>
    <row r="28" spans="1:13" ht="15" x14ac:dyDescent="0.25">
      <c r="A28" s="20">
        <v>20508900</v>
      </c>
      <c r="B28" s="17" t="s">
        <v>125</v>
      </c>
      <c r="C28" s="17" t="s">
        <v>14</v>
      </c>
      <c r="D28" s="19">
        <v>1</v>
      </c>
      <c r="E28" s="17">
        <v>150200000</v>
      </c>
      <c r="F28" s="17">
        <v>0</v>
      </c>
      <c r="G28" s="17">
        <v>0</v>
      </c>
      <c r="H28" s="17">
        <v>0</v>
      </c>
      <c r="I28" s="17">
        <v>147941870</v>
      </c>
      <c r="J28" s="17">
        <v>2258130</v>
      </c>
      <c r="K28" s="18">
        <f t="shared" si="0"/>
        <v>0</v>
      </c>
      <c r="L28" s="18">
        <f t="shared" si="1"/>
        <v>0</v>
      </c>
      <c r="M28" s="16">
        <f t="shared" si="2"/>
        <v>0.9849658455392809</v>
      </c>
    </row>
    <row r="29" spans="1:13" ht="15" x14ac:dyDescent="0.25">
      <c r="A29" s="20">
        <v>20508900</v>
      </c>
      <c r="B29" s="17" t="s">
        <v>126</v>
      </c>
      <c r="C29" s="17" t="s">
        <v>15</v>
      </c>
      <c r="D29" s="19">
        <v>1</v>
      </c>
      <c r="E29" s="17">
        <v>7550000</v>
      </c>
      <c r="F29" s="17">
        <v>0</v>
      </c>
      <c r="G29" s="17">
        <v>930991.67</v>
      </c>
      <c r="H29" s="17">
        <v>0</v>
      </c>
      <c r="I29" s="17">
        <v>4433175</v>
      </c>
      <c r="J29" s="17">
        <v>2185833.33</v>
      </c>
      <c r="K29" s="18">
        <f t="shared" si="0"/>
        <v>930991.67</v>
      </c>
      <c r="L29" s="18">
        <f t="shared" si="1"/>
        <v>0.12331015496688742</v>
      </c>
      <c r="M29" s="16">
        <f t="shared" si="2"/>
        <v>0.58717549668874169</v>
      </c>
    </row>
    <row r="30" spans="1:13" ht="15" x14ac:dyDescent="0.25">
      <c r="A30" s="20">
        <v>20508900</v>
      </c>
      <c r="B30" s="17" t="s">
        <v>127</v>
      </c>
      <c r="C30" s="17" t="s">
        <v>16</v>
      </c>
      <c r="D30" s="19">
        <v>1</v>
      </c>
      <c r="E30" s="17">
        <v>77200000</v>
      </c>
      <c r="F30" s="17">
        <v>0</v>
      </c>
      <c r="G30" s="17">
        <v>0</v>
      </c>
      <c r="H30" s="17">
        <v>0</v>
      </c>
      <c r="I30" s="17">
        <v>73300007.859999999</v>
      </c>
      <c r="J30" s="17">
        <v>3899992.14</v>
      </c>
      <c r="K30" s="18">
        <f t="shared" si="0"/>
        <v>0</v>
      </c>
      <c r="L30" s="18">
        <f t="shared" si="1"/>
        <v>0</v>
      </c>
      <c r="M30" s="16">
        <f t="shared" si="2"/>
        <v>0.94948196709844557</v>
      </c>
    </row>
    <row r="31" spans="1:13" ht="15" x14ac:dyDescent="0.25">
      <c r="A31" s="20">
        <v>20508900</v>
      </c>
      <c r="B31" s="17" t="s">
        <v>128</v>
      </c>
      <c r="C31" s="17" t="s">
        <v>17</v>
      </c>
      <c r="D31" s="19">
        <v>1</v>
      </c>
      <c r="E31" s="17">
        <v>27904000</v>
      </c>
      <c r="F31" s="17">
        <v>0</v>
      </c>
      <c r="G31" s="17">
        <v>714556</v>
      </c>
      <c r="H31" s="17">
        <v>0</v>
      </c>
      <c r="I31" s="17">
        <v>26639969.699999999</v>
      </c>
      <c r="J31" s="17">
        <v>549474.30000000005</v>
      </c>
      <c r="K31" s="18">
        <f t="shared" si="0"/>
        <v>714556</v>
      </c>
      <c r="L31" s="18">
        <f t="shared" si="1"/>
        <v>2.560765481651376E-2</v>
      </c>
      <c r="M31" s="16">
        <f t="shared" si="2"/>
        <v>0.95470074899655966</v>
      </c>
    </row>
    <row r="32" spans="1:13" ht="15" x14ac:dyDescent="0.25">
      <c r="A32" s="20">
        <v>20508900</v>
      </c>
      <c r="B32" s="17" t="s">
        <v>129</v>
      </c>
      <c r="C32" s="17" t="s">
        <v>18</v>
      </c>
      <c r="D32" s="19">
        <v>1</v>
      </c>
      <c r="E32" s="17">
        <v>16000000</v>
      </c>
      <c r="F32" s="17">
        <v>0</v>
      </c>
      <c r="G32" s="17">
        <v>4706380</v>
      </c>
      <c r="H32" s="17">
        <v>0</v>
      </c>
      <c r="I32" s="17">
        <v>11293620</v>
      </c>
      <c r="J32" s="17">
        <v>0</v>
      </c>
      <c r="K32" s="18">
        <f t="shared" si="0"/>
        <v>4706380</v>
      </c>
      <c r="L32" s="18">
        <f t="shared" si="1"/>
        <v>0.29414875000000001</v>
      </c>
      <c r="M32" s="16">
        <f t="shared" si="2"/>
        <v>0.70585125000000004</v>
      </c>
    </row>
    <row r="33" spans="1:13" ht="15" x14ac:dyDescent="0.25">
      <c r="A33" s="20">
        <v>20508900</v>
      </c>
      <c r="B33" s="17" t="s">
        <v>130</v>
      </c>
      <c r="C33" s="17" t="s">
        <v>19</v>
      </c>
      <c r="D33" s="19">
        <v>1</v>
      </c>
      <c r="E33" s="17">
        <v>10790000</v>
      </c>
      <c r="F33" s="17">
        <v>3375000</v>
      </c>
      <c r="G33" s="17">
        <v>438000</v>
      </c>
      <c r="H33" s="17">
        <v>0</v>
      </c>
      <c r="I33" s="17">
        <v>3394769.91</v>
      </c>
      <c r="J33" s="17">
        <v>3582230.09</v>
      </c>
      <c r="K33" s="18">
        <f t="shared" si="0"/>
        <v>3813000</v>
      </c>
      <c r="L33" s="18">
        <f t="shared" si="1"/>
        <v>0.35338276181649675</v>
      </c>
      <c r="M33" s="16">
        <f t="shared" si="2"/>
        <v>0.31462186376274331</v>
      </c>
    </row>
    <row r="34" spans="1:13" ht="15" x14ac:dyDescent="0.25">
      <c r="A34" s="20">
        <v>20508900</v>
      </c>
      <c r="B34" s="17" t="s">
        <v>131</v>
      </c>
      <c r="C34" s="17" t="s">
        <v>20</v>
      </c>
      <c r="D34" s="19">
        <v>1</v>
      </c>
      <c r="E34" s="17">
        <v>220000</v>
      </c>
      <c r="F34" s="17">
        <v>0</v>
      </c>
      <c r="G34" s="17">
        <v>85257.5</v>
      </c>
      <c r="H34" s="17">
        <v>0</v>
      </c>
      <c r="I34" s="17">
        <v>134742.5</v>
      </c>
      <c r="J34" s="17">
        <v>0</v>
      </c>
      <c r="K34" s="18">
        <f t="shared" si="0"/>
        <v>85257.5</v>
      </c>
      <c r="L34" s="18">
        <f t="shared" si="1"/>
        <v>0.38753409090909091</v>
      </c>
      <c r="M34" s="16">
        <f t="shared" si="2"/>
        <v>0.61246590909090914</v>
      </c>
    </row>
    <row r="35" spans="1:13" ht="15" x14ac:dyDescent="0.25">
      <c r="A35" s="20">
        <v>20508900</v>
      </c>
      <c r="B35" s="17" t="s">
        <v>132</v>
      </c>
      <c r="C35" s="17" t="s">
        <v>21</v>
      </c>
      <c r="D35" s="19">
        <v>1</v>
      </c>
      <c r="E35" s="17">
        <v>1000000</v>
      </c>
      <c r="F35" s="17">
        <v>0</v>
      </c>
      <c r="G35" s="17">
        <v>6888</v>
      </c>
      <c r="H35" s="17">
        <v>0</v>
      </c>
      <c r="I35" s="17">
        <v>105834</v>
      </c>
      <c r="J35" s="17">
        <v>887278</v>
      </c>
      <c r="K35" s="18">
        <f t="shared" si="0"/>
        <v>6888</v>
      </c>
      <c r="L35" s="18">
        <f t="shared" si="1"/>
        <v>6.888E-3</v>
      </c>
      <c r="M35" s="16">
        <f t="shared" si="2"/>
        <v>0.105834</v>
      </c>
    </row>
    <row r="36" spans="1:13" ht="15" x14ac:dyDescent="0.25">
      <c r="A36" s="20">
        <v>20508900</v>
      </c>
      <c r="B36" s="17" t="s">
        <v>133</v>
      </c>
      <c r="C36" s="17" t="s">
        <v>22</v>
      </c>
      <c r="D36" s="19">
        <v>1</v>
      </c>
      <c r="E36" s="17">
        <v>120000</v>
      </c>
      <c r="F36" s="17">
        <v>0</v>
      </c>
      <c r="G36" s="17">
        <v>0</v>
      </c>
      <c r="H36" s="17">
        <v>0</v>
      </c>
      <c r="I36" s="17">
        <v>118000</v>
      </c>
      <c r="J36" s="17">
        <v>2000</v>
      </c>
      <c r="K36" s="18">
        <f t="shared" si="0"/>
        <v>0</v>
      </c>
      <c r="L36" s="18">
        <f t="shared" si="1"/>
        <v>0</v>
      </c>
      <c r="M36" s="16">
        <f t="shared" si="2"/>
        <v>0.98333333333333328</v>
      </c>
    </row>
    <row r="37" spans="1:13" ht="15" x14ac:dyDescent="0.25">
      <c r="A37" s="20">
        <v>20508900</v>
      </c>
      <c r="B37" s="17" t="s">
        <v>193</v>
      </c>
      <c r="C37" s="17" t="s">
        <v>76</v>
      </c>
      <c r="D37" s="19">
        <v>1</v>
      </c>
      <c r="E37" s="17">
        <v>432000</v>
      </c>
      <c r="F37" s="17">
        <v>0</v>
      </c>
      <c r="G37" s="17">
        <v>0</v>
      </c>
      <c r="H37" s="17">
        <v>0</v>
      </c>
      <c r="I37" s="17">
        <v>0</v>
      </c>
      <c r="J37" s="17">
        <v>432000</v>
      </c>
      <c r="K37" s="18">
        <f t="shared" si="0"/>
        <v>0</v>
      </c>
      <c r="L37" s="18">
        <f t="shared" si="1"/>
        <v>0</v>
      </c>
      <c r="M37" s="16">
        <f t="shared" si="2"/>
        <v>0</v>
      </c>
    </row>
    <row r="38" spans="1:13" ht="15" x14ac:dyDescent="0.25">
      <c r="A38" s="20">
        <v>20508900</v>
      </c>
      <c r="B38" s="17" t="s">
        <v>134</v>
      </c>
      <c r="C38" s="17" t="s">
        <v>23</v>
      </c>
      <c r="D38" s="19">
        <v>1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8">
        <f t="shared" si="0"/>
        <v>0</v>
      </c>
      <c r="L38" s="18" t="e">
        <f t="shared" si="1"/>
        <v>#DIV/0!</v>
      </c>
      <c r="M38" s="16" t="e">
        <f t="shared" si="2"/>
        <v>#DIV/0!</v>
      </c>
    </row>
    <row r="39" spans="1:13" ht="15" x14ac:dyDescent="0.25">
      <c r="A39" s="20">
        <v>20508900</v>
      </c>
      <c r="B39" s="17" t="s">
        <v>135</v>
      </c>
      <c r="C39" s="17" t="s">
        <v>24</v>
      </c>
      <c r="D39" s="19">
        <v>1</v>
      </c>
      <c r="E39" s="17">
        <v>194586000</v>
      </c>
      <c r="F39" s="17">
        <v>0</v>
      </c>
      <c r="G39" s="17">
        <v>10513276.91</v>
      </c>
      <c r="H39" s="17">
        <v>0</v>
      </c>
      <c r="I39" s="17">
        <v>182663251.25</v>
      </c>
      <c r="J39" s="17">
        <v>1409471.84</v>
      </c>
      <c r="K39" s="18">
        <f t="shared" si="0"/>
        <v>10513276.91</v>
      </c>
      <c r="L39" s="18">
        <f t="shared" si="1"/>
        <v>5.4028948177155603E-2</v>
      </c>
      <c r="M39" s="16">
        <f t="shared" si="2"/>
        <v>0.93872761272650651</v>
      </c>
    </row>
    <row r="40" spans="1:13" ht="15" x14ac:dyDescent="0.25">
      <c r="A40" s="20">
        <v>20508900</v>
      </c>
      <c r="B40" s="17" t="s">
        <v>136</v>
      </c>
      <c r="C40" s="17" t="s">
        <v>25</v>
      </c>
      <c r="D40" s="19">
        <v>1</v>
      </c>
      <c r="E40" s="17">
        <v>3437160</v>
      </c>
      <c r="F40" s="17">
        <v>0</v>
      </c>
      <c r="G40" s="17">
        <v>226642.48</v>
      </c>
      <c r="H40" s="17">
        <v>0</v>
      </c>
      <c r="I40" s="17">
        <v>2012790.84</v>
      </c>
      <c r="J40" s="17">
        <v>1197726.68</v>
      </c>
      <c r="K40" s="18">
        <f t="shared" si="0"/>
        <v>226642.48</v>
      </c>
      <c r="L40" s="18">
        <f t="shared" si="1"/>
        <v>6.5938879772835718E-2</v>
      </c>
      <c r="M40" s="16">
        <f t="shared" si="2"/>
        <v>0.58559707432880637</v>
      </c>
    </row>
    <row r="41" spans="1:13" ht="15" x14ac:dyDescent="0.25">
      <c r="A41" s="20">
        <v>20508900</v>
      </c>
      <c r="B41" s="17" t="s">
        <v>137</v>
      </c>
      <c r="C41" s="17" t="s">
        <v>26</v>
      </c>
      <c r="D41" s="19">
        <v>1</v>
      </c>
      <c r="E41" s="17">
        <v>2050000</v>
      </c>
      <c r="F41" s="17">
        <v>0</v>
      </c>
      <c r="G41" s="17">
        <v>165749.5</v>
      </c>
      <c r="H41" s="17">
        <v>0</v>
      </c>
      <c r="I41" s="17">
        <v>1358679.5</v>
      </c>
      <c r="J41" s="17">
        <v>525571</v>
      </c>
      <c r="K41" s="18">
        <f t="shared" si="0"/>
        <v>165749.5</v>
      </c>
      <c r="L41" s="18">
        <f t="shared" si="1"/>
        <v>8.0853414634146345E-2</v>
      </c>
      <c r="M41" s="16">
        <f t="shared" si="2"/>
        <v>0.66277048780487802</v>
      </c>
    </row>
    <row r="42" spans="1:13" ht="15" x14ac:dyDescent="0.25">
      <c r="A42" s="20">
        <v>20508900</v>
      </c>
      <c r="B42" s="17" t="s">
        <v>138</v>
      </c>
      <c r="C42" s="17" t="s">
        <v>27</v>
      </c>
      <c r="D42" s="19">
        <v>1</v>
      </c>
      <c r="E42" s="17">
        <v>99000000</v>
      </c>
      <c r="F42" s="17">
        <v>0</v>
      </c>
      <c r="G42" s="17">
        <v>6816766</v>
      </c>
      <c r="H42" s="17">
        <v>0</v>
      </c>
      <c r="I42" s="17">
        <v>76112461.790000007</v>
      </c>
      <c r="J42" s="17">
        <v>16070772.210000001</v>
      </c>
      <c r="K42" s="18">
        <f t="shared" si="0"/>
        <v>6816766</v>
      </c>
      <c r="L42" s="18">
        <f t="shared" si="1"/>
        <v>6.8856222222222221E-2</v>
      </c>
      <c r="M42" s="16">
        <f t="shared" si="2"/>
        <v>0.76881274535353539</v>
      </c>
    </row>
    <row r="43" spans="1:13" ht="15" x14ac:dyDescent="0.25">
      <c r="A43" s="20">
        <v>20508900</v>
      </c>
      <c r="B43" s="17" t="s">
        <v>139</v>
      </c>
      <c r="C43" s="17" t="s">
        <v>28</v>
      </c>
      <c r="D43" s="19">
        <v>1</v>
      </c>
      <c r="E43" s="17">
        <v>295622312.63999999</v>
      </c>
      <c r="F43" s="17">
        <v>0</v>
      </c>
      <c r="G43" s="17">
        <v>0</v>
      </c>
      <c r="H43" s="17">
        <v>0</v>
      </c>
      <c r="I43" s="17">
        <v>295622312</v>
      </c>
      <c r="J43" s="17">
        <v>0.64</v>
      </c>
      <c r="K43" s="18">
        <f t="shared" si="0"/>
        <v>0</v>
      </c>
      <c r="L43" s="18">
        <f t="shared" si="1"/>
        <v>0</v>
      </c>
      <c r="M43" s="16">
        <f t="shared" si="2"/>
        <v>0.99999999783507554</v>
      </c>
    </row>
    <row r="44" spans="1:13" ht="15" x14ac:dyDescent="0.25">
      <c r="A44" s="20">
        <v>20508900</v>
      </c>
      <c r="B44" s="17" t="s">
        <v>140</v>
      </c>
      <c r="C44" s="17" t="s">
        <v>30</v>
      </c>
      <c r="D44" s="19">
        <v>1</v>
      </c>
      <c r="E44" s="17">
        <v>500000</v>
      </c>
      <c r="F44" s="17">
        <v>0</v>
      </c>
      <c r="G44" s="17">
        <v>0</v>
      </c>
      <c r="H44" s="17">
        <v>0</v>
      </c>
      <c r="I44" s="17">
        <v>4424.78</v>
      </c>
      <c r="J44" s="17">
        <v>495575.22</v>
      </c>
      <c r="K44" s="18">
        <f t="shared" si="0"/>
        <v>0</v>
      </c>
      <c r="L44" s="18">
        <f t="shared" si="1"/>
        <v>0</v>
      </c>
      <c r="M44" s="16">
        <f t="shared" si="2"/>
        <v>8.8495599999999994E-3</v>
      </c>
    </row>
    <row r="45" spans="1:13" ht="15" x14ac:dyDescent="0.25">
      <c r="A45" s="20">
        <v>20508900</v>
      </c>
      <c r="B45" s="17" t="s">
        <v>141</v>
      </c>
      <c r="C45" s="17" t="s">
        <v>31</v>
      </c>
      <c r="D45" s="19">
        <v>1</v>
      </c>
      <c r="E45" s="17">
        <v>2000000</v>
      </c>
      <c r="F45" s="17">
        <v>0</v>
      </c>
      <c r="G45" s="17">
        <v>1300000</v>
      </c>
      <c r="H45" s="17">
        <v>0</v>
      </c>
      <c r="I45" s="17">
        <v>0</v>
      </c>
      <c r="J45" s="17">
        <v>700000</v>
      </c>
      <c r="K45" s="18">
        <f t="shared" si="0"/>
        <v>1300000</v>
      </c>
      <c r="L45" s="18">
        <f t="shared" si="1"/>
        <v>0.65</v>
      </c>
      <c r="M45" s="16">
        <f t="shared" si="2"/>
        <v>0</v>
      </c>
    </row>
    <row r="46" spans="1:13" ht="15" x14ac:dyDescent="0.25">
      <c r="A46" s="20">
        <v>20508900</v>
      </c>
      <c r="B46" s="17" t="s">
        <v>142</v>
      </c>
      <c r="C46" s="17" t="s">
        <v>32</v>
      </c>
      <c r="D46" s="19">
        <v>1</v>
      </c>
      <c r="E46" s="17">
        <v>42200000</v>
      </c>
      <c r="F46" s="17">
        <v>0</v>
      </c>
      <c r="G46" s="17">
        <v>2040330.3</v>
      </c>
      <c r="H46" s="17">
        <v>0</v>
      </c>
      <c r="I46" s="17">
        <v>35302985.280000001</v>
      </c>
      <c r="J46" s="17">
        <v>4856684.42</v>
      </c>
      <c r="K46" s="18">
        <f t="shared" si="0"/>
        <v>2040330.3</v>
      </c>
      <c r="L46" s="18">
        <f t="shared" si="1"/>
        <v>4.8349059241706162E-2</v>
      </c>
      <c r="M46" s="16">
        <f t="shared" si="2"/>
        <v>0.8365636322274882</v>
      </c>
    </row>
    <row r="47" spans="1:13" ht="15" x14ac:dyDescent="0.25">
      <c r="A47" s="20">
        <v>20508900</v>
      </c>
      <c r="B47" s="17" t="s">
        <v>143</v>
      </c>
      <c r="C47" s="17" t="s">
        <v>144</v>
      </c>
      <c r="D47" s="19">
        <v>1</v>
      </c>
      <c r="E47" s="17">
        <v>14500000</v>
      </c>
      <c r="F47" s="17">
        <v>0</v>
      </c>
      <c r="G47" s="17">
        <v>0</v>
      </c>
      <c r="H47" s="17">
        <v>0</v>
      </c>
      <c r="I47" s="17">
        <v>14499578.140000001</v>
      </c>
      <c r="J47" s="17">
        <v>421.86</v>
      </c>
      <c r="K47" s="18">
        <f t="shared" si="0"/>
        <v>0</v>
      </c>
      <c r="L47" s="18">
        <f t="shared" si="1"/>
        <v>0</v>
      </c>
      <c r="M47" s="16">
        <f t="shared" si="2"/>
        <v>0.99997090620689655</v>
      </c>
    </row>
    <row r="48" spans="1:13" ht="15" x14ac:dyDescent="0.25">
      <c r="A48" s="20">
        <v>20508900</v>
      </c>
      <c r="B48" s="17" t="s">
        <v>145</v>
      </c>
      <c r="C48" s="17" t="s">
        <v>33</v>
      </c>
      <c r="D48" s="19">
        <v>1</v>
      </c>
      <c r="E48" s="17">
        <v>4800000</v>
      </c>
      <c r="F48" s="17">
        <v>0</v>
      </c>
      <c r="G48" s="17">
        <v>0</v>
      </c>
      <c r="H48" s="17">
        <v>0</v>
      </c>
      <c r="I48" s="17">
        <v>0</v>
      </c>
      <c r="J48" s="17">
        <v>4800000</v>
      </c>
      <c r="K48" s="18">
        <f t="shared" si="0"/>
        <v>0</v>
      </c>
      <c r="L48" s="18">
        <f t="shared" si="1"/>
        <v>0</v>
      </c>
      <c r="M48" s="16">
        <f t="shared" si="2"/>
        <v>0</v>
      </c>
    </row>
    <row r="49" spans="1:13" ht="15" x14ac:dyDescent="0.25">
      <c r="A49" s="20">
        <v>20508900</v>
      </c>
      <c r="B49" s="17" t="s">
        <v>146</v>
      </c>
      <c r="C49" s="17" t="s">
        <v>34</v>
      </c>
      <c r="D49" s="19">
        <v>1</v>
      </c>
      <c r="E49" s="17">
        <v>44800000</v>
      </c>
      <c r="F49" s="17">
        <v>0</v>
      </c>
      <c r="G49" s="17">
        <v>633405</v>
      </c>
      <c r="H49" s="17">
        <v>0</v>
      </c>
      <c r="I49" s="17">
        <v>42905322.439999998</v>
      </c>
      <c r="J49" s="17">
        <v>1261272.56</v>
      </c>
      <c r="K49" s="18">
        <f t="shared" si="0"/>
        <v>633405</v>
      </c>
      <c r="L49" s="18">
        <f t="shared" si="1"/>
        <v>1.4138504464285714E-2</v>
      </c>
      <c r="M49" s="16">
        <f t="shared" si="2"/>
        <v>0.95770809017857139</v>
      </c>
    </row>
    <row r="50" spans="1:13" ht="15" x14ac:dyDescent="0.25">
      <c r="A50" s="20">
        <v>20508900</v>
      </c>
      <c r="B50" s="17" t="s">
        <v>147</v>
      </c>
      <c r="C50" s="17" t="s">
        <v>35</v>
      </c>
      <c r="D50" s="19">
        <v>1</v>
      </c>
      <c r="E50" s="17">
        <v>5820000</v>
      </c>
      <c r="F50" s="17">
        <v>0</v>
      </c>
      <c r="G50" s="17">
        <v>0</v>
      </c>
      <c r="H50" s="17">
        <v>0</v>
      </c>
      <c r="I50" s="17">
        <v>0</v>
      </c>
      <c r="J50" s="17">
        <v>5820000</v>
      </c>
      <c r="K50" s="18">
        <f t="shared" si="0"/>
        <v>0</v>
      </c>
      <c r="L50" s="18">
        <f t="shared" si="1"/>
        <v>0</v>
      </c>
      <c r="M50" s="16">
        <f t="shared" si="2"/>
        <v>0</v>
      </c>
    </row>
    <row r="51" spans="1:13" ht="15" x14ac:dyDescent="0.25">
      <c r="A51" s="20">
        <v>20508900</v>
      </c>
      <c r="B51" s="17" t="s">
        <v>148</v>
      </c>
      <c r="C51" s="17" t="s">
        <v>36</v>
      </c>
      <c r="D51" s="19">
        <v>1</v>
      </c>
      <c r="E51" s="17">
        <v>35600000</v>
      </c>
      <c r="F51" s="17">
        <v>0</v>
      </c>
      <c r="G51" s="17">
        <v>2065837.18</v>
      </c>
      <c r="H51" s="17">
        <v>0</v>
      </c>
      <c r="I51" s="17">
        <v>20791377.699999999</v>
      </c>
      <c r="J51" s="17">
        <v>12742785.119999999</v>
      </c>
      <c r="K51" s="18">
        <f t="shared" si="0"/>
        <v>2065837.18</v>
      </c>
      <c r="L51" s="18">
        <f t="shared" si="1"/>
        <v>5.802913426966292E-2</v>
      </c>
      <c r="M51" s="16">
        <f t="shared" si="2"/>
        <v>0.58402746348314605</v>
      </c>
    </row>
    <row r="52" spans="1:13" ht="15" x14ac:dyDescent="0.25">
      <c r="A52" s="20">
        <v>20508900</v>
      </c>
      <c r="B52" s="17" t="s">
        <v>149</v>
      </c>
      <c r="C52" s="17" t="s">
        <v>37</v>
      </c>
      <c r="D52" s="19">
        <v>1</v>
      </c>
      <c r="E52" s="17">
        <v>135500000</v>
      </c>
      <c r="F52" s="17">
        <v>0</v>
      </c>
      <c r="G52" s="17">
        <v>11727965.300000001</v>
      </c>
      <c r="H52" s="17">
        <v>0</v>
      </c>
      <c r="I52" s="17">
        <v>121740919.41</v>
      </c>
      <c r="J52" s="17">
        <v>2031115.29</v>
      </c>
      <c r="K52" s="18">
        <f t="shared" si="0"/>
        <v>11727965.300000001</v>
      </c>
      <c r="L52" s="18">
        <f t="shared" si="1"/>
        <v>8.6553249446494465E-2</v>
      </c>
      <c r="M52" s="16">
        <f t="shared" si="2"/>
        <v>0.89845696981549816</v>
      </c>
    </row>
    <row r="53" spans="1:13" ht="15" x14ac:dyDescent="0.25">
      <c r="A53" s="20">
        <v>20508900</v>
      </c>
      <c r="B53" s="17" t="s">
        <v>150</v>
      </c>
      <c r="C53" s="17" t="s">
        <v>38</v>
      </c>
      <c r="D53" s="19">
        <v>1</v>
      </c>
      <c r="E53" s="17">
        <v>7105000</v>
      </c>
      <c r="F53" s="17">
        <v>0</v>
      </c>
      <c r="G53" s="17">
        <v>0</v>
      </c>
      <c r="H53" s="17">
        <v>0</v>
      </c>
      <c r="I53" s="17">
        <v>3720810.22</v>
      </c>
      <c r="J53" s="17">
        <v>3384189.78</v>
      </c>
      <c r="K53" s="18">
        <f t="shared" si="0"/>
        <v>0</v>
      </c>
      <c r="L53" s="18">
        <f t="shared" si="1"/>
        <v>0</v>
      </c>
      <c r="M53" s="16">
        <f t="shared" si="2"/>
        <v>0.52368898240675588</v>
      </c>
    </row>
    <row r="54" spans="1:13" ht="15" x14ac:dyDescent="0.25">
      <c r="A54" s="20">
        <v>20508900</v>
      </c>
      <c r="B54" s="17" t="s">
        <v>151</v>
      </c>
      <c r="C54" s="17" t="s">
        <v>39</v>
      </c>
      <c r="D54" s="19">
        <v>1</v>
      </c>
      <c r="E54" s="17">
        <v>4500000</v>
      </c>
      <c r="F54" s="17">
        <v>0</v>
      </c>
      <c r="G54" s="17">
        <v>0</v>
      </c>
      <c r="H54" s="17">
        <v>0</v>
      </c>
      <c r="I54" s="17">
        <v>2800343</v>
      </c>
      <c r="J54" s="17">
        <v>1699657</v>
      </c>
      <c r="K54" s="18">
        <f t="shared" si="0"/>
        <v>0</v>
      </c>
      <c r="L54" s="18">
        <f t="shared" si="1"/>
        <v>0</v>
      </c>
      <c r="M54" s="16">
        <f t="shared" si="2"/>
        <v>0.62229844444444449</v>
      </c>
    </row>
    <row r="55" spans="1:13" ht="15" x14ac:dyDescent="0.25">
      <c r="A55" s="20">
        <v>20508900</v>
      </c>
      <c r="B55" s="17" t="s">
        <v>152</v>
      </c>
      <c r="C55" s="17" t="s">
        <v>40</v>
      </c>
      <c r="D55" s="19">
        <v>1</v>
      </c>
      <c r="E55" s="17">
        <v>3550000</v>
      </c>
      <c r="F55" s="17">
        <v>0</v>
      </c>
      <c r="G55" s="17">
        <v>0</v>
      </c>
      <c r="H55" s="17">
        <v>0</v>
      </c>
      <c r="I55" s="17">
        <v>162360.59</v>
      </c>
      <c r="J55" s="17">
        <v>3387639.41</v>
      </c>
      <c r="K55" s="18">
        <f t="shared" si="0"/>
        <v>0</v>
      </c>
      <c r="L55" s="18">
        <f t="shared" si="1"/>
        <v>0</v>
      </c>
      <c r="M55" s="16">
        <f t="shared" si="2"/>
        <v>4.5735377464788729E-2</v>
      </c>
    </row>
    <row r="56" spans="1:13" ht="15" x14ac:dyDescent="0.25">
      <c r="A56" s="20">
        <v>20508900</v>
      </c>
      <c r="B56" s="17" t="s">
        <v>153</v>
      </c>
      <c r="C56" s="17" t="s">
        <v>41</v>
      </c>
      <c r="D56" s="19">
        <v>1</v>
      </c>
      <c r="E56" s="17">
        <v>5000000</v>
      </c>
      <c r="F56" s="17">
        <v>0</v>
      </c>
      <c r="G56" s="17">
        <v>635000</v>
      </c>
      <c r="H56" s="17">
        <v>0</v>
      </c>
      <c r="I56" s="17">
        <v>3115000</v>
      </c>
      <c r="J56" s="17">
        <v>1250000</v>
      </c>
      <c r="K56" s="18">
        <f t="shared" si="0"/>
        <v>635000</v>
      </c>
      <c r="L56" s="18">
        <f t="shared" si="1"/>
        <v>0.127</v>
      </c>
      <c r="M56" s="16">
        <f t="shared" si="2"/>
        <v>0.623</v>
      </c>
    </row>
    <row r="57" spans="1:13" ht="15" x14ac:dyDescent="0.25">
      <c r="A57" s="20">
        <v>20508900</v>
      </c>
      <c r="B57" s="17" t="s">
        <v>154</v>
      </c>
      <c r="C57" s="17" t="s">
        <v>42</v>
      </c>
      <c r="D57" s="19">
        <v>1</v>
      </c>
      <c r="E57" s="17">
        <v>350000</v>
      </c>
      <c r="F57" s="17">
        <v>0</v>
      </c>
      <c r="G57" s="17">
        <v>0</v>
      </c>
      <c r="H57" s="17">
        <v>0</v>
      </c>
      <c r="I57" s="17">
        <v>58527.360000000001</v>
      </c>
      <c r="J57" s="17">
        <v>291472.64000000001</v>
      </c>
      <c r="K57" s="18">
        <f t="shared" si="0"/>
        <v>0</v>
      </c>
      <c r="L57" s="18">
        <f t="shared" si="1"/>
        <v>0</v>
      </c>
      <c r="M57" s="16">
        <f t="shared" si="2"/>
        <v>0.16722102857142856</v>
      </c>
    </row>
    <row r="58" spans="1:13" ht="15" x14ac:dyDescent="0.25">
      <c r="A58" s="20">
        <v>20508900</v>
      </c>
      <c r="B58" s="17" t="s">
        <v>155</v>
      </c>
      <c r="C58" s="17" t="s">
        <v>43</v>
      </c>
      <c r="D58" s="19">
        <v>1</v>
      </c>
      <c r="E58" s="17">
        <v>68908947</v>
      </c>
      <c r="F58" s="17">
        <v>0</v>
      </c>
      <c r="G58" s="17">
        <v>7727485.5599999996</v>
      </c>
      <c r="H58" s="17">
        <v>0</v>
      </c>
      <c r="I58" s="17">
        <v>60662204.109999999</v>
      </c>
      <c r="J58" s="17">
        <v>519257.33</v>
      </c>
      <c r="K58" s="18">
        <f t="shared" si="0"/>
        <v>7727485.5599999996</v>
      </c>
      <c r="L58" s="18">
        <f t="shared" si="1"/>
        <v>0.11214052596101926</v>
      </c>
      <c r="M58" s="16">
        <f t="shared" si="2"/>
        <v>0.88032406169259847</v>
      </c>
    </row>
    <row r="59" spans="1:13" ht="15" x14ac:dyDescent="0.25">
      <c r="A59" s="20">
        <v>20508900</v>
      </c>
      <c r="B59" s="17" t="s">
        <v>156</v>
      </c>
      <c r="C59" s="17" t="s">
        <v>44</v>
      </c>
      <c r="D59" s="19">
        <v>1</v>
      </c>
      <c r="E59" s="17">
        <v>5000000</v>
      </c>
      <c r="F59" s="17">
        <v>0</v>
      </c>
      <c r="G59" s="17">
        <v>0</v>
      </c>
      <c r="H59" s="17">
        <v>0</v>
      </c>
      <c r="I59" s="17">
        <v>3397478.56</v>
      </c>
      <c r="J59" s="17">
        <v>1602521.44</v>
      </c>
      <c r="K59" s="18">
        <f t="shared" si="0"/>
        <v>0</v>
      </c>
      <c r="L59" s="18">
        <f t="shared" si="1"/>
        <v>0</v>
      </c>
      <c r="M59" s="16">
        <f t="shared" si="2"/>
        <v>0.67949571200000003</v>
      </c>
    </row>
    <row r="60" spans="1:13" ht="15" x14ac:dyDescent="0.25">
      <c r="A60" s="20">
        <v>20508900</v>
      </c>
      <c r="B60" s="17" t="s">
        <v>157</v>
      </c>
      <c r="C60" s="17" t="s">
        <v>45</v>
      </c>
      <c r="D60" s="19">
        <v>1</v>
      </c>
      <c r="E60" s="17">
        <v>21090000</v>
      </c>
      <c r="F60" s="17">
        <v>274916.5</v>
      </c>
      <c r="G60" s="17">
        <v>1992307.93</v>
      </c>
      <c r="H60" s="17">
        <v>0</v>
      </c>
      <c r="I60" s="17">
        <v>16838828.34</v>
      </c>
      <c r="J60" s="17">
        <v>1983947.23</v>
      </c>
      <c r="K60" s="18">
        <f t="shared" si="0"/>
        <v>2267224.4299999997</v>
      </c>
      <c r="L60" s="18">
        <f t="shared" si="1"/>
        <v>0.10750234376481743</v>
      </c>
      <c r="M60" s="16">
        <f t="shared" si="2"/>
        <v>0.79842713798008536</v>
      </c>
    </row>
    <row r="61" spans="1:13" ht="15" x14ac:dyDescent="0.25">
      <c r="A61" s="20">
        <v>20508900</v>
      </c>
      <c r="B61" s="17" t="s">
        <v>158</v>
      </c>
      <c r="C61" s="17" t="s">
        <v>46</v>
      </c>
      <c r="D61" s="19">
        <v>1</v>
      </c>
      <c r="E61" s="17">
        <v>2143000</v>
      </c>
      <c r="F61" s="17">
        <v>1246910.8600000001</v>
      </c>
      <c r="G61" s="17">
        <v>0</v>
      </c>
      <c r="H61" s="17">
        <v>0</v>
      </c>
      <c r="I61" s="17">
        <v>703550</v>
      </c>
      <c r="J61" s="17">
        <v>192539.14</v>
      </c>
      <c r="K61" s="18">
        <f t="shared" si="0"/>
        <v>1246910.8600000001</v>
      </c>
      <c r="L61" s="18">
        <f t="shared" si="1"/>
        <v>0.58185294447036873</v>
      </c>
      <c r="M61" s="16">
        <f t="shared" si="2"/>
        <v>0.32830144657022864</v>
      </c>
    </row>
    <row r="62" spans="1:13" ht="15" x14ac:dyDescent="0.25">
      <c r="A62" s="20">
        <v>20508900</v>
      </c>
      <c r="B62" s="17" t="s">
        <v>159</v>
      </c>
      <c r="C62" s="17" t="s">
        <v>47</v>
      </c>
      <c r="D62" s="19">
        <v>1</v>
      </c>
      <c r="E62" s="17">
        <v>4299642</v>
      </c>
      <c r="F62" s="17">
        <v>0</v>
      </c>
      <c r="G62" s="17">
        <v>115262.67</v>
      </c>
      <c r="H62" s="17">
        <v>0</v>
      </c>
      <c r="I62" s="17">
        <v>4154495</v>
      </c>
      <c r="J62" s="17">
        <v>29884.33</v>
      </c>
      <c r="K62" s="18">
        <f t="shared" si="0"/>
        <v>115262.67</v>
      </c>
      <c r="L62" s="18">
        <f t="shared" si="1"/>
        <v>2.6807503973586638E-2</v>
      </c>
      <c r="M62" s="16">
        <f t="shared" si="2"/>
        <v>0.96624207317725519</v>
      </c>
    </row>
    <row r="63" spans="1:13" ht="15" x14ac:dyDescent="0.25">
      <c r="A63" s="20">
        <v>20508900</v>
      </c>
      <c r="B63" s="17" t="s">
        <v>160</v>
      </c>
      <c r="C63" s="17" t="s">
        <v>48</v>
      </c>
      <c r="D63" s="19">
        <v>1</v>
      </c>
      <c r="E63" s="17">
        <v>2107000</v>
      </c>
      <c r="F63" s="17">
        <v>0</v>
      </c>
      <c r="G63" s="17">
        <v>0</v>
      </c>
      <c r="H63" s="17">
        <v>0</v>
      </c>
      <c r="I63" s="17">
        <v>1154487.8899999999</v>
      </c>
      <c r="J63" s="17">
        <v>952512.11</v>
      </c>
      <c r="K63" s="18">
        <f t="shared" si="0"/>
        <v>0</v>
      </c>
      <c r="L63" s="18">
        <f t="shared" si="1"/>
        <v>0</v>
      </c>
      <c r="M63" s="16">
        <f t="shared" si="2"/>
        <v>0.54792970574276212</v>
      </c>
    </row>
    <row r="64" spans="1:13" ht="15" x14ac:dyDescent="0.25">
      <c r="A64" s="20">
        <v>20508900</v>
      </c>
      <c r="B64" s="17" t="s">
        <v>161</v>
      </c>
      <c r="C64" s="17" t="s">
        <v>49</v>
      </c>
      <c r="D64" s="19">
        <v>1</v>
      </c>
      <c r="E64" s="17">
        <v>6456940.2000000002</v>
      </c>
      <c r="F64" s="17">
        <v>0</v>
      </c>
      <c r="G64" s="17">
        <v>449450</v>
      </c>
      <c r="H64" s="17">
        <v>0</v>
      </c>
      <c r="I64" s="17">
        <v>4409290</v>
      </c>
      <c r="J64" s="17">
        <v>1598200.2</v>
      </c>
      <c r="K64" s="18">
        <f t="shared" si="0"/>
        <v>449450</v>
      </c>
      <c r="L64" s="18">
        <f t="shared" si="1"/>
        <v>6.9607273116762028E-2</v>
      </c>
      <c r="M64" s="16">
        <f t="shared" si="2"/>
        <v>0.68287607805319306</v>
      </c>
    </row>
    <row r="65" spans="1:13" ht="15" x14ac:dyDescent="0.25">
      <c r="A65" s="20">
        <v>20508900</v>
      </c>
      <c r="B65" s="17" t="s">
        <v>162</v>
      </c>
      <c r="C65" s="17" t="s">
        <v>50</v>
      </c>
      <c r="D65" s="19">
        <v>1</v>
      </c>
      <c r="E65" s="17">
        <v>150000</v>
      </c>
      <c r="F65" s="17">
        <v>0</v>
      </c>
      <c r="G65" s="17">
        <v>0</v>
      </c>
      <c r="H65" s="17">
        <v>0</v>
      </c>
      <c r="I65" s="17">
        <v>0</v>
      </c>
      <c r="J65" s="17">
        <v>150000</v>
      </c>
      <c r="K65" s="18">
        <f t="shared" si="0"/>
        <v>0</v>
      </c>
      <c r="L65" s="18">
        <f t="shared" si="1"/>
        <v>0</v>
      </c>
      <c r="M65" s="16">
        <f t="shared" si="2"/>
        <v>0</v>
      </c>
    </row>
    <row r="66" spans="1:13" ht="15" x14ac:dyDescent="0.25">
      <c r="A66" s="20">
        <v>20508900</v>
      </c>
      <c r="B66" s="17" t="s">
        <v>163</v>
      </c>
      <c r="C66" s="17" t="s">
        <v>51</v>
      </c>
      <c r="D66" s="19">
        <v>1</v>
      </c>
      <c r="E66" s="17">
        <v>4292000</v>
      </c>
      <c r="F66" s="17">
        <v>638559</v>
      </c>
      <c r="G66" s="17">
        <v>0</v>
      </c>
      <c r="H66" s="17">
        <v>0</v>
      </c>
      <c r="I66" s="17">
        <v>2086801.32</v>
      </c>
      <c r="J66" s="17">
        <v>1566639.68</v>
      </c>
      <c r="K66" s="18">
        <f t="shared" si="0"/>
        <v>638559</v>
      </c>
      <c r="L66" s="18">
        <f t="shared" si="1"/>
        <v>0.14877889095992544</v>
      </c>
      <c r="M66" s="16">
        <f t="shared" si="2"/>
        <v>0.48620720410065238</v>
      </c>
    </row>
    <row r="67" spans="1:13" ht="15" x14ac:dyDescent="0.25">
      <c r="A67" s="20">
        <v>20508900</v>
      </c>
      <c r="B67" s="17" t="s">
        <v>219</v>
      </c>
      <c r="C67" s="17" t="s">
        <v>52</v>
      </c>
      <c r="D67" s="19">
        <v>1</v>
      </c>
      <c r="E67" s="17">
        <v>300000</v>
      </c>
      <c r="F67" s="17">
        <v>0</v>
      </c>
      <c r="G67" s="17">
        <v>0</v>
      </c>
      <c r="H67" s="17">
        <v>0</v>
      </c>
      <c r="I67" s="17">
        <v>0</v>
      </c>
      <c r="J67" s="17">
        <v>300000</v>
      </c>
      <c r="K67" s="18">
        <f t="shared" si="0"/>
        <v>0</v>
      </c>
      <c r="L67" s="18">
        <f t="shared" si="1"/>
        <v>0</v>
      </c>
      <c r="M67" s="16">
        <f t="shared" si="2"/>
        <v>0</v>
      </c>
    </row>
    <row r="68" spans="1:13" ht="15" x14ac:dyDescent="0.25">
      <c r="A68" s="20">
        <v>20508900</v>
      </c>
      <c r="B68" s="17" t="s">
        <v>194</v>
      </c>
      <c r="C68" s="17" t="s">
        <v>53</v>
      </c>
      <c r="D68" s="19">
        <v>1</v>
      </c>
      <c r="E68" s="17">
        <v>1525000</v>
      </c>
      <c r="F68" s="17">
        <v>0</v>
      </c>
      <c r="G68" s="17">
        <v>0</v>
      </c>
      <c r="H68" s="17">
        <v>0</v>
      </c>
      <c r="I68" s="17">
        <v>677029.88</v>
      </c>
      <c r="J68" s="17">
        <v>847970.12</v>
      </c>
      <c r="K68" s="18">
        <f t="shared" si="0"/>
        <v>0</v>
      </c>
      <c r="L68" s="18">
        <f t="shared" si="1"/>
        <v>0</v>
      </c>
      <c r="M68" s="16">
        <f t="shared" si="2"/>
        <v>0.44395401967213116</v>
      </c>
    </row>
    <row r="69" spans="1:13" ht="15" x14ac:dyDescent="0.25">
      <c r="A69" s="20">
        <v>20508900</v>
      </c>
      <c r="B69" s="17" t="s">
        <v>164</v>
      </c>
      <c r="C69" s="17" t="s">
        <v>54</v>
      </c>
      <c r="D69" s="19">
        <v>1</v>
      </c>
      <c r="E69" s="17">
        <v>845000</v>
      </c>
      <c r="F69" s="17">
        <v>421724</v>
      </c>
      <c r="G69" s="17">
        <v>0</v>
      </c>
      <c r="H69" s="17">
        <v>0</v>
      </c>
      <c r="I69" s="17">
        <v>328719.90999999997</v>
      </c>
      <c r="J69" s="17">
        <v>94556.09</v>
      </c>
      <c r="K69" s="18">
        <f t="shared" si="0"/>
        <v>421724</v>
      </c>
      <c r="L69" s="18">
        <f t="shared" si="1"/>
        <v>0.49908165680473371</v>
      </c>
      <c r="M69" s="16">
        <f t="shared" si="2"/>
        <v>0.38901764497041419</v>
      </c>
    </row>
    <row r="70" spans="1:13" ht="15" x14ac:dyDescent="0.25">
      <c r="A70" s="20">
        <v>20508900</v>
      </c>
      <c r="B70" s="17" t="s">
        <v>165</v>
      </c>
      <c r="C70" s="17" t="s">
        <v>55</v>
      </c>
      <c r="D70" s="19">
        <v>1</v>
      </c>
      <c r="E70" s="17">
        <v>12054000</v>
      </c>
      <c r="F70" s="17">
        <v>0</v>
      </c>
      <c r="G70" s="17">
        <v>1258503.71</v>
      </c>
      <c r="H70" s="17">
        <v>13741.11</v>
      </c>
      <c r="I70" s="17">
        <v>2688041.23</v>
      </c>
      <c r="J70" s="17">
        <v>8093713.9500000002</v>
      </c>
      <c r="K70" s="18">
        <f t="shared" si="0"/>
        <v>1272244.82</v>
      </c>
      <c r="L70" s="18">
        <f t="shared" si="1"/>
        <v>0.10554544715447155</v>
      </c>
      <c r="M70" s="16">
        <f t="shared" si="2"/>
        <v>0.22299993612078978</v>
      </c>
    </row>
    <row r="71" spans="1:13" ht="15" x14ac:dyDescent="0.25">
      <c r="A71" s="20">
        <v>20508900</v>
      </c>
      <c r="B71" s="17" t="s">
        <v>166</v>
      </c>
      <c r="C71" s="17" t="s">
        <v>56</v>
      </c>
      <c r="D71" s="19">
        <v>1</v>
      </c>
      <c r="E71" s="17">
        <v>8076000</v>
      </c>
      <c r="F71" s="17">
        <v>216197.07</v>
      </c>
      <c r="G71" s="17">
        <v>251950.07999999999</v>
      </c>
      <c r="H71" s="17">
        <v>0</v>
      </c>
      <c r="I71" s="17">
        <v>3133174.97</v>
      </c>
      <c r="J71" s="17">
        <v>4474677.88</v>
      </c>
      <c r="K71" s="18">
        <f t="shared" si="0"/>
        <v>468147.15</v>
      </c>
      <c r="L71" s="18">
        <f t="shared" si="1"/>
        <v>5.7967700594353647E-2</v>
      </c>
      <c r="M71" s="16">
        <f t="shared" si="2"/>
        <v>0.38796123947498762</v>
      </c>
    </row>
    <row r="72" spans="1:13" ht="15" x14ac:dyDescent="0.25">
      <c r="A72" s="20">
        <v>20508900</v>
      </c>
      <c r="B72" s="17" t="s">
        <v>167</v>
      </c>
      <c r="C72" s="17" t="s">
        <v>57</v>
      </c>
      <c r="D72" s="19">
        <v>1</v>
      </c>
      <c r="E72" s="17">
        <v>7996000</v>
      </c>
      <c r="F72" s="17">
        <v>0</v>
      </c>
      <c r="G72" s="17">
        <v>1133584.68</v>
      </c>
      <c r="H72" s="17">
        <v>0</v>
      </c>
      <c r="I72" s="17">
        <v>6414913.6699999999</v>
      </c>
      <c r="J72" s="17">
        <v>447501.65</v>
      </c>
      <c r="K72" s="18">
        <f t="shared" si="0"/>
        <v>1133584.68</v>
      </c>
      <c r="L72" s="18">
        <f t="shared" si="1"/>
        <v>0.14176896948474235</v>
      </c>
      <c r="M72" s="16">
        <f t="shared" si="2"/>
        <v>0.80226534142071038</v>
      </c>
    </row>
    <row r="73" spans="1:13" ht="15" x14ac:dyDescent="0.25">
      <c r="A73" s="20">
        <v>20508900</v>
      </c>
      <c r="B73" s="17" t="s">
        <v>168</v>
      </c>
      <c r="C73" s="17" t="s">
        <v>58</v>
      </c>
      <c r="D73" s="19">
        <v>1</v>
      </c>
      <c r="E73" s="17">
        <v>100375000</v>
      </c>
      <c r="F73" s="17">
        <v>0</v>
      </c>
      <c r="G73" s="17">
        <v>6456610.1799999997</v>
      </c>
      <c r="H73" s="17">
        <v>390708.7</v>
      </c>
      <c r="I73" s="17">
        <v>91837929.090000004</v>
      </c>
      <c r="J73" s="17">
        <v>1689752.03</v>
      </c>
      <c r="K73" s="18">
        <f t="shared" si="0"/>
        <v>6847318.8799999999</v>
      </c>
      <c r="L73" s="18">
        <f t="shared" si="1"/>
        <v>6.8217373648816929E-2</v>
      </c>
      <c r="M73" s="16">
        <f t="shared" si="2"/>
        <v>0.91494823501867995</v>
      </c>
    </row>
    <row r="74" spans="1:13" ht="15" x14ac:dyDescent="0.25">
      <c r="A74" s="20">
        <v>20508900</v>
      </c>
      <c r="B74" s="17" t="s">
        <v>169</v>
      </c>
      <c r="C74" s="17" t="s">
        <v>59</v>
      </c>
      <c r="D74" s="19">
        <v>1</v>
      </c>
      <c r="E74" s="17">
        <v>24887000</v>
      </c>
      <c r="F74" s="17">
        <v>0</v>
      </c>
      <c r="G74" s="17">
        <v>3876400</v>
      </c>
      <c r="H74" s="17">
        <v>0</v>
      </c>
      <c r="I74" s="17">
        <v>17315698.84</v>
      </c>
      <c r="J74" s="17">
        <v>3694901.16</v>
      </c>
      <c r="K74" s="18">
        <f t="shared" ref="K74:K137" si="3">SUM(F74+G74+H74)</f>
        <v>3876400</v>
      </c>
      <c r="L74" s="18">
        <f t="shared" ref="L74:L137" si="4">SUM(K74/E74)</f>
        <v>0.15576003535982641</v>
      </c>
      <c r="M74" s="16">
        <f t="shared" ref="M74:M137" si="5">SUM(I74/E74)</f>
        <v>0.69577284686784269</v>
      </c>
    </row>
    <row r="75" spans="1:13" ht="15" x14ac:dyDescent="0.25">
      <c r="A75" s="20">
        <v>20508900</v>
      </c>
      <c r="B75" s="17" t="s">
        <v>195</v>
      </c>
      <c r="C75" s="17" t="s">
        <v>60</v>
      </c>
      <c r="D75" s="19">
        <v>1</v>
      </c>
      <c r="E75" s="17">
        <v>3197950</v>
      </c>
      <c r="F75" s="17">
        <v>0</v>
      </c>
      <c r="G75" s="17">
        <v>287000</v>
      </c>
      <c r="H75" s="17">
        <v>0</v>
      </c>
      <c r="I75" s="17">
        <v>2624687.35</v>
      </c>
      <c r="J75" s="17">
        <v>286262.65000000002</v>
      </c>
      <c r="K75" s="18">
        <f t="shared" si="3"/>
        <v>287000</v>
      </c>
      <c r="L75" s="18">
        <f t="shared" si="4"/>
        <v>8.9744992886067632E-2</v>
      </c>
      <c r="M75" s="16">
        <f t="shared" si="5"/>
        <v>0.82074058381150428</v>
      </c>
    </row>
    <row r="76" spans="1:13" ht="15" x14ac:dyDescent="0.25">
      <c r="A76" s="20">
        <v>20508900</v>
      </c>
      <c r="B76" s="17" t="s">
        <v>170</v>
      </c>
      <c r="C76" s="17" t="s">
        <v>61</v>
      </c>
      <c r="D76" s="19">
        <v>1</v>
      </c>
      <c r="E76" s="17">
        <v>5565000</v>
      </c>
      <c r="F76" s="17">
        <v>0</v>
      </c>
      <c r="G76" s="17">
        <v>0</v>
      </c>
      <c r="H76" s="17">
        <v>0</v>
      </c>
      <c r="I76" s="17">
        <v>2076879.45</v>
      </c>
      <c r="J76" s="17">
        <v>3488120.55</v>
      </c>
      <c r="K76" s="18">
        <f t="shared" si="3"/>
        <v>0</v>
      </c>
      <c r="L76" s="18">
        <f t="shared" si="4"/>
        <v>0</v>
      </c>
      <c r="M76" s="16">
        <f t="shared" si="5"/>
        <v>0.37320385444743936</v>
      </c>
    </row>
    <row r="77" spans="1:13" ht="15" x14ac:dyDescent="0.25">
      <c r="A77" s="20">
        <v>20508900</v>
      </c>
      <c r="B77" s="17" t="s">
        <v>196</v>
      </c>
      <c r="C77" s="17" t="s">
        <v>62</v>
      </c>
      <c r="D77" s="19">
        <v>1</v>
      </c>
      <c r="E77" s="17">
        <v>3220800.16</v>
      </c>
      <c r="F77" s="17">
        <v>0</v>
      </c>
      <c r="G77" s="17">
        <v>0</v>
      </c>
      <c r="H77" s="17">
        <v>0</v>
      </c>
      <c r="I77" s="17">
        <v>936311</v>
      </c>
      <c r="J77" s="17">
        <v>2284489.16</v>
      </c>
      <c r="K77" s="18">
        <f t="shared" si="3"/>
        <v>0</v>
      </c>
      <c r="L77" s="18">
        <f t="shared" si="4"/>
        <v>0</v>
      </c>
      <c r="M77" s="16">
        <f t="shared" si="5"/>
        <v>0.29070757373534156</v>
      </c>
    </row>
    <row r="78" spans="1:13" ht="15" x14ac:dyDescent="0.25">
      <c r="A78" s="20">
        <v>20508900</v>
      </c>
      <c r="B78" s="17" t="s">
        <v>197</v>
      </c>
      <c r="C78" s="17" t="s">
        <v>63</v>
      </c>
      <c r="D78" s="19">
        <v>1</v>
      </c>
      <c r="E78" s="17">
        <v>150000</v>
      </c>
      <c r="F78" s="17">
        <v>0</v>
      </c>
      <c r="G78" s="17">
        <v>0</v>
      </c>
      <c r="H78" s="17">
        <v>0</v>
      </c>
      <c r="I78" s="17">
        <v>0</v>
      </c>
      <c r="J78" s="17">
        <v>150000</v>
      </c>
      <c r="K78" s="18">
        <f t="shared" si="3"/>
        <v>0</v>
      </c>
      <c r="L78" s="18">
        <f t="shared" si="4"/>
        <v>0</v>
      </c>
      <c r="M78" s="16">
        <f t="shared" si="5"/>
        <v>0</v>
      </c>
    </row>
    <row r="79" spans="1:13" ht="15" x14ac:dyDescent="0.25">
      <c r="A79" s="20">
        <v>20508900</v>
      </c>
      <c r="B79" s="17" t="s">
        <v>171</v>
      </c>
      <c r="C79" s="17" t="s">
        <v>64</v>
      </c>
      <c r="D79" s="19">
        <v>1</v>
      </c>
      <c r="E79" s="17">
        <v>1718250</v>
      </c>
      <c r="F79" s="17">
        <v>0</v>
      </c>
      <c r="G79" s="17">
        <v>0</v>
      </c>
      <c r="H79" s="17">
        <v>0</v>
      </c>
      <c r="I79" s="17">
        <v>1336850</v>
      </c>
      <c r="J79" s="17">
        <v>381400</v>
      </c>
      <c r="K79" s="18">
        <f t="shared" si="3"/>
        <v>0</v>
      </c>
      <c r="L79" s="18">
        <f t="shared" si="4"/>
        <v>0</v>
      </c>
      <c r="M79" s="16">
        <f t="shared" si="5"/>
        <v>0.77802997235559435</v>
      </c>
    </row>
    <row r="80" spans="1:13" ht="15" x14ac:dyDescent="0.25">
      <c r="A80" s="20">
        <v>20508900</v>
      </c>
      <c r="B80" s="17" t="s">
        <v>198</v>
      </c>
      <c r="C80" s="17" t="s">
        <v>66</v>
      </c>
      <c r="D80" s="19">
        <v>1</v>
      </c>
      <c r="E80" s="17">
        <v>4500000</v>
      </c>
      <c r="F80" s="17">
        <v>0</v>
      </c>
      <c r="G80" s="17">
        <v>0</v>
      </c>
      <c r="H80" s="17">
        <v>0</v>
      </c>
      <c r="I80" s="17">
        <v>4238926.97</v>
      </c>
      <c r="J80" s="17">
        <v>261073.03</v>
      </c>
      <c r="K80" s="18">
        <f t="shared" si="3"/>
        <v>0</v>
      </c>
      <c r="L80" s="18">
        <f t="shared" si="4"/>
        <v>0</v>
      </c>
      <c r="M80" s="16">
        <f t="shared" si="5"/>
        <v>0.94198377111111109</v>
      </c>
    </row>
    <row r="81" spans="1:13" ht="15" x14ac:dyDescent="0.25">
      <c r="A81" s="20">
        <v>20508900</v>
      </c>
      <c r="B81" s="17" t="s">
        <v>198</v>
      </c>
      <c r="C81" s="17" t="s">
        <v>66</v>
      </c>
      <c r="D81" s="19">
        <v>280</v>
      </c>
      <c r="E81" s="17">
        <v>200000</v>
      </c>
      <c r="F81" s="17">
        <v>0</v>
      </c>
      <c r="G81" s="17">
        <v>0</v>
      </c>
      <c r="H81" s="17">
        <v>0</v>
      </c>
      <c r="I81" s="17">
        <v>0</v>
      </c>
      <c r="J81" s="17">
        <v>200000</v>
      </c>
      <c r="K81" s="18">
        <f t="shared" si="3"/>
        <v>0</v>
      </c>
      <c r="L81" s="18">
        <f t="shared" si="4"/>
        <v>0</v>
      </c>
      <c r="M81" s="16">
        <f t="shared" si="5"/>
        <v>0</v>
      </c>
    </row>
    <row r="82" spans="1:13" ht="15" x14ac:dyDescent="0.25">
      <c r="A82" s="20">
        <v>20508900</v>
      </c>
      <c r="B82" s="17" t="s">
        <v>173</v>
      </c>
      <c r="C82" s="17" t="s">
        <v>80</v>
      </c>
      <c r="D82" s="19">
        <v>1</v>
      </c>
      <c r="E82" s="17">
        <v>10400000</v>
      </c>
      <c r="F82" s="17">
        <v>0</v>
      </c>
      <c r="G82" s="17">
        <v>0</v>
      </c>
      <c r="H82" s="17">
        <v>0</v>
      </c>
      <c r="I82" s="17">
        <v>9071445.4199999999</v>
      </c>
      <c r="J82" s="17">
        <v>1328554.58</v>
      </c>
      <c r="K82" s="18">
        <f t="shared" si="3"/>
        <v>0</v>
      </c>
      <c r="L82" s="18">
        <f t="shared" si="4"/>
        <v>0</v>
      </c>
      <c r="M82" s="16">
        <f t="shared" si="5"/>
        <v>0.87225436730769235</v>
      </c>
    </row>
    <row r="83" spans="1:13" ht="15" x14ac:dyDescent="0.25">
      <c r="A83" s="20">
        <v>20508900</v>
      </c>
      <c r="B83" s="17" t="s">
        <v>174</v>
      </c>
      <c r="C83" s="17" t="s">
        <v>85</v>
      </c>
      <c r="D83" s="19">
        <v>1</v>
      </c>
      <c r="E83" s="17">
        <v>20000000</v>
      </c>
      <c r="F83" s="17">
        <v>0</v>
      </c>
      <c r="G83" s="17">
        <v>628560</v>
      </c>
      <c r="H83" s="17">
        <v>0</v>
      </c>
      <c r="I83" s="17">
        <v>15420578.970000001</v>
      </c>
      <c r="J83" s="17">
        <v>3950861.03</v>
      </c>
      <c r="K83" s="18">
        <f t="shared" si="3"/>
        <v>628560</v>
      </c>
      <c r="L83" s="18">
        <f t="shared" si="4"/>
        <v>3.1427999999999998E-2</v>
      </c>
      <c r="M83" s="16">
        <f t="shared" si="5"/>
        <v>0.77102894850000003</v>
      </c>
    </row>
    <row r="84" spans="1:13" ht="15" x14ac:dyDescent="0.25">
      <c r="A84" s="20">
        <v>20508900</v>
      </c>
      <c r="B84" s="17" t="s">
        <v>174</v>
      </c>
      <c r="C84" s="17" t="s">
        <v>85</v>
      </c>
      <c r="D84" s="19">
        <v>280</v>
      </c>
      <c r="E84" s="17">
        <v>11272516.67</v>
      </c>
      <c r="F84" s="17">
        <v>0</v>
      </c>
      <c r="G84" s="17">
        <v>0</v>
      </c>
      <c r="H84" s="17">
        <v>0</v>
      </c>
      <c r="I84" s="17">
        <v>10980660</v>
      </c>
      <c r="J84" s="17">
        <v>291856.67</v>
      </c>
      <c r="K84" s="18">
        <f t="shared" si="3"/>
        <v>0</v>
      </c>
      <c r="L84" s="18">
        <f t="shared" si="4"/>
        <v>0</v>
      </c>
      <c r="M84" s="16">
        <f t="shared" si="5"/>
        <v>0.9741090052431034</v>
      </c>
    </row>
    <row r="85" spans="1:13" ht="15" x14ac:dyDescent="0.25">
      <c r="A85" s="20">
        <v>20508900</v>
      </c>
      <c r="B85" s="17" t="s">
        <v>175</v>
      </c>
      <c r="C85" s="17" t="s">
        <v>67</v>
      </c>
      <c r="D85" s="19">
        <v>1</v>
      </c>
      <c r="E85" s="17">
        <v>300000</v>
      </c>
      <c r="F85" s="17">
        <v>0</v>
      </c>
      <c r="G85" s="17">
        <v>0</v>
      </c>
      <c r="H85" s="17">
        <v>0</v>
      </c>
      <c r="I85" s="17">
        <v>0</v>
      </c>
      <c r="J85" s="17">
        <v>300000</v>
      </c>
      <c r="K85" s="18">
        <f t="shared" si="3"/>
        <v>0</v>
      </c>
      <c r="L85" s="18">
        <f t="shared" si="4"/>
        <v>0</v>
      </c>
      <c r="M85" s="16">
        <f t="shared" si="5"/>
        <v>0</v>
      </c>
    </row>
    <row r="86" spans="1:13" ht="15" x14ac:dyDescent="0.25">
      <c r="A86" s="20">
        <v>20508900</v>
      </c>
      <c r="B86" s="17" t="s">
        <v>175</v>
      </c>
      <c r="C86" s="17" t="s">
        <v>67</v>
      </c>
      <c r="D86" s="19">
        <v>280</v>
      </c>
      <c r="E86" s="17">
        <v>12900000</v>
      </c>
      <c r="F86" s="17">
        <v>0</v>
      </c>
      <c r="G86" s="17">
        <v>0</v>
      </c>
      <c r="H86" s="17">
        <v>0</v>
      </c>
      <c r="I86" s="17">
        <v>11158175.550000001</v>
      </c>
      <c r="J86" s="17">
        <v>1741824.45</v>
      </c>
      <c r="K86" s="18">
        <f t="shared" si="3"/>
        <v>0</v>
      </c>
      <c r="L86" s="18">
        <f t="shared" si="4"/>
        <v>0</v>
      </c>
      <c r="M86" s="16">
        <f t="shared" si="5"/>
        <v>0.86497484883720932</v>
      </c>
    </row>
    <row r="87" spans="1:13" ht="15" x14ac:dyDescent="0.25">
      <c r="A87" s="20">
        <v>20508900</v>
      </c>
      <c r="B87" s="17" t="s">
        <v>176</v>
      </c>
      <c r="C87" s="17" t="s">
        <v>88</v>
      </c>
      <c r="D87" s="19">
        <v>1</v>
      </c>
      <c r="E87" s="17">
        <v>3765800</v>
      </c>
      <c r="F87" s="17">
        <v>0</v>
      </c>
      <c r="G87" s="17">
        <v>2514758.4</v>
      </c>
      <c r="H87" s="17">
        <v>0</v>
      </c>
      <c r="I87" s="17">
        <v>731144.84</v>
      </c>
      <c r="J87" s="17">
        <v>519896.76</v>
      </c>
      <c r="K87" s="18">
        <f t="shared" si="3"/>
        <v>2514758.4</v>
      </c>
      <c r="L87" s="18">
        <f t="shared" si="4"/>
        <v>0.66778862393117</v>
      </c>
      <c r="M87" s="16">
        <f t="shared" si="5"/>
        <v>0.19415392214137767</v>
      </c>
    </row>
    <row r="88" spans="1:13" ht="15" x14ac:dyDescent="0.25">
      <c r="A88" s="20">
        <v>20508900</v>
      </c>
      <c r="B88" s="17" t="s">
        <v>176</v>
      </c>
      <c r="C88" s="17" t="s">
        <v>88</v>
      </c>
      <c r="D88" s="19">
        <v>280</v>
      </c>
      <c r="E88" s="17">
        <v>3015000</v>
      </c>
      <c r="F88" s="17">
        <v>0</v>
      </c>
      <c r="G88" s="17">
        <v>0</v>
      </c>
      <c r="H88" s="17">
        <v>0</v>
      </c>
      <c r="I88" s="17">
        <v>0</v>
      </c>
      <c r="J88" s="17">
        <v>3015000</v>
      </c>
      <c r="K88" s="18">
        <f t="shared" si="3"/>
        <v>0</v>
      </c>
      <c r="L88" s="18">
        <f t="shared" si="4"/>
        <v>0</v>
      </c>
      <c r="M88" s="16">
        <f t="shared" si="5"/>
        <v>0</v>
      </c>
    </row>
    <row r="89" spans="1:13" ht="15" x14ac:dyDescent="0.25">
      <c r="A89" s="20">
        <v>20508900</v>
      </c>
      <c r="B89" s="17" t="s">
        <v>199</v>
      </c>
      <c r="C89" s="17" t="s">
        <v>86</v>
      </c>
      <c r="D89" s="19">
        <v>1</v>
      </c>
      <c r="E89" s="17">
        <v>1100000</v>
      </c>
      <c r="F89" s="17">
        <v>0</v>
      </c>
      <c r="G89" s="17">
        <v>0</v>
      </c>
      <c r="H89" s="17">
        <v>0</v>
      </c>
      <c r="I89" s="17">
        <v>941000</v>
      </c>
      <c r="J89" s="17">
        <v>159000</v>
      </c>
      <c r="K89" s="18">
        <f t="shared" si="3"/>
        <v>0</v>
      </c>
      <c r="L89" s="18">
        <f t="shared" si="4"/>
        <v>0</v>
      </c>
      <c r="M89" s="16">
        <f t="shared" si="5"/>
        <v>0.85545454545454547</v>
      </c>
    </row>
    <row r="90" spans="1:13" ht="15" x14ac:dyDescent="0.25">
      <c r="A90" s="20">
        <v>20508900</v>
      </c>
      <c r="B90" s="17" t="s">
        <v>178</v>
      </c>
      <c r="C90" s="17" t="s">
        <v>90</v>
      </c>
      <c r="D90" s="19">
        <v>280</v>
      </c>
      <c r="E90" s="17">
        <v>49422316.329999998</v>
      </c>
      <c r="F90" s="17">
        <v>0</v>
      </c>
      <c r="G90" s="17">
        <v>0</v>
      </c>
      <c r="H90" s="17">
        <v>0</v>
      </c>
      <c r="I90" s="17">
        <v>46735056.990000002</v>
      </c>
      <c r="J90" s="17">
        <v>2687259.34</v>
      </c>
      <c r="K90" s="18">
        <f t="shared" si="3"/>
        <v>0</v>
      </c>
      <c r="L90" s="18">
        <f t="shared" si="4"/>
        <v>0</v>
      </c>
      <c r="M90" s="16">
        <f t="shared" si="5"/>
        <v>0.9456266007028733</v>
      </c>
    </row>
    <row r="91" spans="1:13" ht="15" x14ac:dyDescent="0.25">
      <c r="A91" s="20">
        <v>20508900</v>
      </c>
      <c r="B91" s="17" t="s">
        <v>179</v>
      </c>
      <c r="C91" s="17" t="s">
        <v>68</v>
      </c>
      <c r="D91" s="19">
        <v>1</v>
      </c>
      <c r="E91" s="17">
        <v>61835594</v>
      </c>
      <c r="F91" s="17">
        <v>0</v>
      </c>
      <c r="G91" s="17">
        <v>0</v>
      </c>
      <c r="H91" s="17">
        <v>0</v>
      </c>
      <c r="I91" s="17">
        <v>55770918.490000002</v>
      </c>
      <c r="J91" s="17">
        <v>6064675.5099999998</v>
      </c>
      <c r="K91" s="18">
        <f t="shared" si="3"/>
        <v>0</v>
      </c>
      <c r="L91" s="18">
        <f t="shared" si="4"/>
        <v>0</v>
      </c>
      <c r="M91" s="16">
        <f t="shared" si="5"/>
        <v>0.90192258022135285</v>
      </c>
    </row>
    <row r="92" spans="1:13" ht="15" x14ac:dyDescent="0.25">
      <c r="A92" s="20">
        <v>20508900</v>
      </c>
      <c r="B92" s="17" t="s">
        <v>180</v>
      </c>
      <c r="C92" s="17" t="s">
        <v>69</v>
      </c>
      <c r="D92" s="19">
        <v>1</v>
      </c>
      <c r="E92" s="17">
        <v>26653273</v>
      </c>
      <c r="F92" s="17">
        <v>0</v>
      </c>
      <c r="G92" s="17">
        <v>0</v>
      </c>
      <c r="H92" s="17">
        <v>0</v>
      </c>
      <c r="I92" s="17">
        <v>24039189.02</v>
      </c>
      <c r="J92" s="17">
        <v>2614083.98</v>
      </c>
      <c r="K92" s="18">
        <f t="shared" si="3"/>
        <v>0</v>
      </c>
      <c r="L92" s="18">
        <f t="shared" si="4"/>
        <v>0</v>
      </c>
      <c r="M92" s="16">
        <f t="shared" si="5"/>
        <v>0.9019225901449327</v>
      </c>
    </row>
    <row r="93" spans="1:13" ht="15" x14ac:dyDescent="0.25">
      <c r="A93" s="20">
        <v>20508900</v>
      </c>
      <c r="B93" s="17" t="s">
        <v>181</v>
      </c>
      <c r="C93" s="17" t="s">
        <v>70</v>
      </c>
      <c r="D93" s="19">
        <v>1</v>
      </c>
      <c r="E93" s="17">
        <v>166470000</v>
      </c>
      <c r="F93" s="17">
        <v>0</v>
      </c>
      <c r="G93" s="17">
        <v>0</v>
      </c>
      <c r="H93" s="17">
        <v>0</v>
      </c>
      <c r="I93" s="17">
        <v>113515284.78</v>
      </c>
      <c r="J93" s="17">
        <v>52954715.219999999</v>
      </c>
      <c r="K93" s="18">
        <f t="shared" si="3"/>
        <v>0</v>
      </c>
      <c r="L93" s="18">
        <f t="shared" si="4"/>
        <v>0</v>
      </c>
      <c r="M93" s="16">
        <f t="shared" si="5"/>
        <v>0.6818963463687151</v>
      </c>
    </row>
    <row r="94" spans="1:13" ht="15" x14ac:dyDescent="0.25">
      <c r="A94" s="20">
        <v>20508900</v>
      </c>
      <c r="B94" s="17" t="s">
        <v>182</v>
      </c>
      <c r="C94" s="17" t="s">
        <v>71</v>
      </c>
      <c r="D94" s="19">
        <v>1</v>
      </c>
      <c r="E94" s="17">
        <v>75000000</v>
      </c>
      <c r="F94" s="17">
        <v>0</v>
      </c>
      <c r="G94" s="17">
        <v>0</v>
      </c>
      <c r="H94" s="17">
        <v>0</v>
      </c>
      <c r="I94" s="17">
        <v>45998733.5</v>
      </c>
      <c r="J94" s="17">
        <v>29001266.5</v>
      </c>
      <c r="K94" s="18">
        <f t="shared" si="3"/>
        <v>0</v>
      </c>
      <c r="L94" s="18">
        <f t="shared" si="4"/>
        <v>0</v>
      </c>
      <c r="M94" s="16">
        <f t="shared" si="5"/>
        <v>0.61331644666666663</v>
      </c>
    </row>
    <row r="95" spans="1:13" ht="15" x14ac:dyDescent="0.25">
      <c r="A95" s="20">
        <v>20508900</v>
      </c>
      <c r="B95" s="17" t="s">
        <v>183</v>
      </c>
      <c r="C95" s="17" t="s">
        <v>72</v>
      </c>
      <c r="D95" s="19">
        <v>1</v>
      </c>
      <c r="E95" s="17">
        <v>20000000</v>
      </c>
      <c r="F95" s="17">
        <v>0</v>
      </c>
      <c r="G95" s="17">
        <v>0</v>
      </c>
      <c r="H95" s="17">
        <v>0</v>
      </c>
      <c r="I95" s="17">
        <v>6368778.79</v>
      </c>
      <c r="J95" s="17">
        <v>13631221.210000001</v>
      </c>
      <c r="K95" s="18">
        <f t="shared" si="3"/>
        <v>0</v>
      </c>
      <c r="L95" s="18">
        <f t="shared" si="4"/>
        <v>0</v>
      </c>
      <c r="M95" s="16">
        <f t="shared" si="5"/>
        <v>0.31843893950000002</v>
      </c>
    </row>
    <row r="96" spans="1:13" ht="15" x14ac:dyDescent="0.25">
      <c r="A96" s="20">
        <v>20508900</v>
      </c>
      <c r="B96" s="17" t="s">
        <v>184</v>
      </c>
      <c r="C96" s="17" t="s">
        <v>73</v>
      </c>
      <c r="D96" s="19">
        <v>1</v>
      </c>
      <c r="E96" s="17">
        <v>2000000</v>
      </c>
      <c r="F96" s="17">
        <v>0</v>
      </c>
      <c r="G96" s="17">
        <v>0</v>
      </c>
      <c r="H96" s="17">
        <v>0</v>
      </c>
      <c r="I96" s="17">
        <v>2000000</v>
      </c>
      <c r="J96" s="17">
        <v>0</v>
      </c>
      <c r="K96" s="18">
        <f t="shared" si="3"/>
        <v>0</v>
      </c>
      <c r="L96" s="18">
        <f t="shared" si="4"/>
        <v>0</v>
      </c>
      <c r="M96" s="16">
        <f t="shared" si="5"/>
        <v>1</v>
      </c>
    </row>
    <row r="97" spans="1:13" ht="15" x14ac:dyDescent="0.25">
      <c r="A97" s="20">
        <v>20508900</v>
      </c>
      <c r="B97" s="17" t="s">
        <v>278</v>
      </c>
      <c r="C97" s="17" t="s">
        <v>279</v>
      </c>
      <c r="D97" s="19">
        <v>1</v>
      </c>
      <c r="E97" s="17">
        <v>8000000</v>
      </c>
      <c r="F97" s="17">
        <v>0</v>
      </c>
      <c r="G97" s="17">
        <v>0</v>
      </c>
      <c r="H97" s="17">
        <v>0</v>
      </c>
      <c r="I97" s="17">
        <v>0</v>
      </c>
      <c r="J97" s="17">
        <v>8000000</v>
      </c>
      <c r="K97" s="18">
        <f t="shared" si="3"/>
        <v>0</v>
      </c>
      <c r="L97" s="18">
        <f t="shared" si="4"/>
        <v>0</v>
      </c>
      <c r="M97" s="16">
        <f t="shared" si="5"/>
        <v>0</v>
      </c>
    </row>
    <row r="98" spans="1:13" ht="15" x14ac:dyDescent="0.25">
      <c r="A98" s="20">
        <v>20509001</v>
      </c>
      <c r="B98" s="17" t="s">
        <v>106</v>
      </c>
      <c r="C98" s="17" t="s">
        <v>0</v>
      </c>
      <c r="D98" s="19">
        <v>1</v>
      </c>
      <c r="E98" s="17">
        <v>1580616934</v>
      </c>
      <c r="F98" s="17">
        <v>0</v>
      </c>
      <c r="G98" s="17">
        <v>0</v>
      </c>
      <c r="H98" s="17">
        <v>0</v>
      </c>
      <c r="I98" s="17">
        <v>1198702582.8900001</v>
      </c>
      <c r="J98" s="17">
        <v>381914351.11000001</v>
      </c>
      <c r="K98" s="18">
        <f t="shared" si="3"/>
        <v>0</v>
      </c>
      <c r="L98" s="18">
        <f t="shared" si="4"/>
        <v>0</v>
      </c>
      <c r="M98" s="16">
        <f t="shared" si="5"/>
        <v>0.75837640171075127</v>
      </c>
    </row>
    <row r="99" spans="1:13" ht="15" x14ac:dyDescent="0.25">
      <c r="A99" s="20">
        <v>20509001</v>
      </c>
      <c r="B99" s="17" t="s">
        <v>185</v>
      </c>
      <c r="C99" s="17" t="s">
        <v>74</v>
      </c>
      <c r="D99" s="19">
        <v>1</v>
      </c>
      <c r="E99" s="17">
        <v>3000000</v>
      </c>
      <c r="F99" s="17">
        <v>0</v>
      </c>
      <c r="G99" s="17">
        <v>0</v>
      </c>
      <c r="H99" s="17">
        <v>0</v>
      </c>
      <c r="I99" s="17">
        <v>0</v>
      </c>
      <c r="J99" s="17">
        <v>3000000</v>
      </c>
      <c r="K99" s="18">
        <f t="shared" si="3"/>
        <v>0</v>
      </c>
      <c r="L99" s="18">
        <f t="shared" si="4"/>
        <v>0</v>
      </c>
      <c r="M99" s="16">
        <f t="shared" si="5"/>
        <v>0</v>
      </c>
    </row>
    <row r="100" spans="1:13" ht="15" x14ac:dyDescent="0.25">
      <c r="A100" s="20">
        <v>20509001</v>
      </c>
      <c r="B100" s="17" t="s">
        <v>107</v>
      </c>
      <c r="C100" s="17" t="s">
        <v>1</v>
      </c>
      <c r="D100" s="19">
        <v>1</v>
      </c>
      <c r="E100" s="17">
        <v>32331913</v>
      </c>
      <c r="F100" s="17">
        <v>0</v>
      </c>
      <c r="G100" s="17">
        <v>0</v>
      </c>
      <c r="H100" s="17">
        <v>0</v>
      </c>
      <c r="I100" s="17">
        <v>32164399.559999999</v>
      </c>
      <c r="J100" s="17">
        <v>167513.44</v>
      </c>
      <c r="K100" s="18">
        <f t="shared" si="3"/>
        <v>0</v>
      </c>
      <c r="L100" s="18">
        <f t="shared" si="4"/>
        <v>0</v>
      </c>
      <c r="M100" s="16">
        <f t="shared" si="5"/>
        <v>0.99481894436620555</v>
      </c>
    </row>
    <row r="101" spans="1:13" ht="15" x14ac:dyDescent="0.25">
      <c r="A101" s="20">
        <v>20509001</v>
      </c>
      <c r="B101" s="17" t="s">
        <v>108</v>
      </c>
      <c r="C101" s="17" t="s">
        <v>2</v>
      </c>
      <c r="D101" s="19">
        <v>1</v>
      </c>
      <c r="E101" s="17">
        <v>382897000</v>
      </c>
      <c r="F101" s="17">
        <v>0</v>
      </c>
      <c r="G101" s="17">
        <v>0</v>
      </c>
      <c r="H101" s="17">
        <v>0</v>
      </c>
      <c r="I101" s="17">
        <v>332864714.94999999</v>
      </c>
      <c r="J101" s="17">
        <v>50032285.049999997</v>
      </c>
      <c r="K101" s="18">
        <f t="shared" si="3"/>
        <v>0</v>
      </c>
      <c r="L101" s="18">
        <f t="shared" si="4"/>
        <v>0</v>
      </c>
      <c r="M101" s="16">
        <f t="shared" si="5"/>
        <v>0.8693322615481448</v>
      </c>
    </row>
    <row r="102" spans="1:13" ht="15" x14ac:dyDescent="0.25">
      <c r="A102" s="20">
        <v>20509001</v>
      </c>
      <c r="B102" s="17" t="s">
        <v>109</v>
      </c>
      <c r="C102" s="17" t="s">
        <v>3</v>
      </c>
      <c r="D102" s="19">
        <v>1</v>
      </c>
      <c r="E102" s="17">
        <v>432206000</v>
      </c>
      <c r="F102" s="17">
        <v>0</v>
      </c>
      <c r="G102" s="17">
        <v>0</v>
      </c>
      <c r="H102" s="17">
        <v>0</v>
      </c>
      <c r="I102" s="17">
        <v>384507462.69</v>
      </c>
      <c r="J102" s="17">
        <v>47698537.310000002</v>
      </c>
      <c r="K102" s="18">
        <f t="shared" si="3"/>
        <v>0</v>
      </c>
      <c r="L102" s="18">
        <f t="shared" si="4"/>
        <v>0</v>
      </c>
      <c r="M102" s="16">
        <f t="shared" si="5"/>
        <v>0.88963934487258389</v>
      </c>
    </row>
    <row r="103" spans="1:13" ht="15" x14ac:dyDescent="0.25">
      <c r="A103" s="20">
        <v>20509001</v>
      </c>
      <c r="B103" s="17" t="s">
        <v>110</v>
      </c>
      <c r="C103" s="17" t="s">
        <v>4</v>
      </c>
      <c r="D103" s="19">
        <v>1</v>
      </c>
      <c r="E103" s="17">
        <v>68088000</v>
      </c>
      <c r="F103" s="17">
        <v>0</v>
      </c>
      <c r="G103" s="17">
        <v>0</v>
      </c>
      <c r="H103" s="17">
        <v>0</v>
      </c>
      <c r="I103" s="17">
        <v>62738613.509999998</v>
      </c>
      <c r="J103" s="17">
        <v>5349386.49</v>
      </c>
      <c r="K103" s="18">
        <f t="shared" si="3"/>
        <v>0</v>
      </c>
      <c r="L103" s="18">
        <f t="shared" si="4"/>
        <v>0</v>
      </c>
      <c r="M103" s="16">
        <f t="shared" si="5"/>
        <v>0.92143422497356364</v>
      </c>
    </row>
    <row r="104" spans="1:13" ht="15" x14ac:dyDescent="0.25">
      <c r="A104" s="20">
        <v>20509001</v>
      </c>
      <c r="B104" s="17" t="s">
        <v>111</v>
      </c>
      <c r="C104" s="17" t="s">
        <v>81</v>
      </c>
      <c r="D104" s="19">
        <v>280</v>
      </c>
      <c r="E104" s="17">
        <v>270876000</v>
      </c>
      <c r="F104" s="17">
        <v>0</v>
      </c>
      <c r="G104" s="17">
        <v>0</v>
      </c>
      <c r="H104" s="17">
        <v>0</v>
      </c>
      <c r="I104" s="17">
        <v>220889240.62</v>
      </c>
      <c r="J104" s="17">
        <v>49986759.380000003</v>
      </c>
      <c r="K104" s="18">
        <f t="shared" si="3"/>
        <v>0</v>
      </c>
      <c r="L104" s="18">
        <f t="shared" si="4"/>
        <v>0</v>
      </c>
      <c r="M104" s="16">
        <f t="shared" si="5"/>
        <v>0.81546257556963331</v>
      </c>
    </row>
    <row r="105" spans="1:13" ht="15" x14ac:dyDescent="0.25">
      <c r="A105" s="20">
        <v>20509001</v>
      </c>
      <c r="B105" s="17" t="s">
        <v>112</v>
      </c>
      <c r="C105" s="17" t="s">
        <v>5</v>
      </c>
      <c r="D105" s="19">
        <v>1</v>
      </c>
      <c r="E105" s="17">
        <v>203354000</v>
      </c>
      <c r="F105" s="17">
        <v>0</v>
      </c>
      <c r="G105" s="17">
        <v>0</v>
      </c>
      <c r="H105" s="17">
        <v>0</v>
      </c>
      <c r="I105" s="17">
        <v>197525418.47</v>
      </c>
      <c r="J105" s="17">
        <v>5828581.5300000003</v>
      </c>
      <c r="K105" s="18">
        <f t="shared" si="3"/>
        <v>0</v>
      </c>
      <c r="L105" s="18">
        <f t="shared" si="4"/>
        <v>0</v>
      </c>
      <c r="M105" s="16">
        <f t="shared" si="5"/>
        <v>0.9713377581458934</v>
      </c>
    </row>
    <row r="106" spans="1:13" ht="15" x14ac:dyDescent="0.25">
      <c r="A106" s="20">
        <v>20509001</v>
      </c>
      <c r="B106" s="17" t="s">
        <v>113</v>
      </c>
      <c r="C106" s="17" t="s">
        <v>6</v>
      </c>
      <c r="D106" s="19">
        <v>1</v>
      </c>
      <c r="E106" s="17">
        <v>498188000</v>
      </c>
      <c r="F106" s="17">
        <v>0</v>
      </c>
      <c r="G106" s="17">
        <v>0</v>
      </c>
      <c r="H106" s="17">
        <v>0</v>
      </c>
      <c r="I106" s="17">
        <v>435358398.95999998</v>
      </c>
      <c r="J106" s="17">
        <v>62829601.039999999</v>
      </c>
      <c r="K106" s="18">
        <f t="shared" si="3"/>
        <v>0</v>
      </c>
      <c r="L106" s="18">
        <f t="shared" si="4"/>
        <v>0</v>
      </c>
      <c r="M106" s="16">
        <f t="shared" si="5"/>
        <v>0.87388375263956575</v>
      </c>
    </row>
    <row r="107" spans="1:13" ht="15" x14ac:dyDescent="0.25">
      <c r="A107" s="20">
        <v>20509001</v>
      </c>
      <c r="B107" s="17" t="s">
        <v>186</v>
      </c>
      <c r="C107" s="17" t="s">
        <v>115</v>
      </c>
      <c r="D107" s="19">
        <v>1</v>
      </c>
      <c r="E107" s="17">
        <v>283936754</v>
      </c>
      <c r="F107" s="17">
        <v>0</v>
      </c>
      <c r="G107" s="17">
        <v>38905308.100000001</v>
      </c>
      <c r="H107" s="17">
        <v>0</v>
      </c>
      <c r="I107" s="17">
        <v>245031445.90000001</v>
      </c>
      <c r="J107" s="17">
        <v>0</v>
      </c>
      <c r="K107" s="18">
        <f t="shared" si="3"/>
        <v>38905308.100000001</v>
      </c>
      <c r="L107" s="18">
        <f t="shared" si="4"/>
        <v>0.1370210356775439</v>
      </c>
      <c r="M107" s="16">
        <f t="shared" si="5"/>
        <v>0.86297896432245613</v>
      </c>
    </row>
    <row r="108" spans="1:13" ht="15" x14ac:dyDescent="0.25">
      <c r="A108" s="20">
        <v>20509001</v>
      </c>
      <c r="B108" s="17" t="s">
        <v>187</v>
      </c>
      <c r="C108" s="17" t="s">
        <v>280</v>
      </c>
      <c r="D108" s="19">
        <v>1</v>
      </c>
      <c r="E108" s="17">
        <v>16699284</v>
      </c>
      <c r="F108" s="17">
        <v>0</v>
      </c>
      <c r="G108" s="17">
        <v>3454427.37</v>
      </c>
      <c r="H108" s="17">
        <v>0</v>
      </c>
      <c r="I108" s="17">
        <v>13244856.630000001</v>
      </c>
      <c r="J108" s="17">
        <v>0</v>
      </c>
      <c r="K108" s="18">
        <f t="shared" si="3"/>
        <v>3454427.37</v>
      </c>
      <c r="L108" s="18">
        <f t="shared" si="4"/>
        <v>0.20686080732563145</v>
      </c>
      <c r="M108" s="16">
        <f t="shared" si="5"/>
        <v>0.79313919267436861</v>
      </c>
    </row>
    <row r="109" spans="1:13" ht="15" x14ac:dyDescent="0.25">
      <c r="A109" s="20">
        <v>20509001</v>
      </c>
      <c r="B109" s="17" t="s">
        <v>188</v>
      </c>
      <c r="C109" s="17" t="s">
        <v>7</v>
      </c>
      <c r="D109" s="19">
        <v>1</v>
      </c>
      <c r="E109" s="17">
        <v>154664725</v>
      </c>
      <c r="F109" s="17">
        <v>0</v>
      </c>
      <c r="G109" s="17">
        <v>20098067.420000002</v>
      </c>
      <c r="H109" s="17">
        <v>0</v>
      </c>
      <c r="I109" s="17">
        <v>134566657.58000001</v>
      </c>
      <c r="J109" s="17">
        <v>0</v>
      </c>
      <c r="K109" s="18">
        <f t="shared" si="3"/>
        <v>20098067.420000002</v>
      </c>
      <c r="L109" s="18">
        <f t="shared" si="4"/>
        <v>0.12994603274922581</v>
      </c>
      <c r="M109" s="16">
        <f t="shared" si="5"/>
        <v>0.87005396725077433</v>
      </c>
    </row>
    <row r="110" spans="1:13" ht="15" x14ac:dyDescent="0.25">
      <c r="A110" s="20">
        <v>20509001</v>
      </c>
      <c r="B110" s="17" t="s">
        <v>189</v>
      </c>
      <c r="C110" s="17" t="s">
        <v>8</v>
      </c>
      <c r="D110" s="19">
        <v>1</v>
      </c>
      <c r="E110" s="17">
        <v>50097852</v>
      </c>
      <c r="F110" s="17">
        <v>0</v>
      </c>
      <c r="G110" s="17">
        <v>10363278.220000001</v>
      </c>
      <c r="H110" s="17">
        <v>0</v>
      </c>
      <c r="I110" s="17">
        <v>39734573.780000001</v>
      </c>
      <c r="J110" s="17">
        <v>0</v>
      </c>
      <c r="K110" s="18">
        <f t="shared" si="3"/>
        <v>10363278.220000001</v>
      </c>
      <c r="L110" s="18">
        <f t="shared" si="4"/>
        <v>0.20686072967759178</v>
      </c>
      <c r="M110" s="16">
        <f t="shared" si="5"/>
        <v>0.79313927032240827</v>
      </c>
    </row>
    <row r="111" spans="1:13" ht="15" x14ac:dyDescent="0.25">
      <c r="A111" s="20">
        <v>20509001</v>
      </c>
      <c r="B111" s="17" t="s">
        <v>190</v>
      </c>
      <c r="C111" s="17" t="s">
        <v>9</v>
      </c>
      <c r="D111" s="19">
        <v>1</v>
      </c>
      <c r="E111" s="17">
        <v>100195704</v>
      </c>
      <c r="F111" s="17">
        <v>0</v>
      </c>
      <c r="G111" s="17">
        <v>20726585.629999999</v>
      </c>
      <c r="H111" s="17">
        <v>0</v>
      </c>
      <c r="I111" s="17">
        <v>79469118.370000005</v>
      </c>
      <c r="J111" s="17">
        <v>0</v>
      </c>
      <c r="K111" s="18">
        <f t="shared" si="3"/>
        <v>20726585.629999999</v>
      </c>
      <c r="L111" s="18">
        <f t="shared" si="4"/>
        <v>0.20686102100744758</v>
      </c>
      <c r="M111" s="16">
        <f t="shared" si="5"/>
        <v>0.79313897899255248</v>
      </c>
    </row>
    <row r="112" spans="1:13" ht="15" x14ac:dyDescent="0.25">
      <c r="A112" s="20">
        <v>20509001</v>
      </c>
      <c r="B112" s="17" t="s">
        <v>191</v>
      </c>
      <c r="C112" s="17" t="s">
        <v>10</v>
      </c>
      <c r="D112" s="19">
        <v>1</v>
      </c>
      <c r="E112" s="17">
        <v>16766000</v>
      </c>
      <c r="F112" s="17">
        <v>0</v>
      </c>
      <c r="G112" s="17">
        <v>3846805.13</v>
      </c>
      <c r="H112" s="17">
        <v>0</v>
      </c>
      <c r="I112" s="17">
        <v>12919194.869999999</v>
      </c>
      <c r="J112" s="17">
        <v>0</v>
      </c>
      <c r="K112" s="18">
        <f t="shared" si="3"/>
        <v>3846805.13</v>
      </c>
      <c r="L112" s="18">
        <f t="shared" si="4"/>
        <v>0.22944084039126802</v>
      </c>
      <c r="M112" s="16">
        <f t="shared" si="5"/>
        <v>0.77055915960873189</v>
      </c>
    </row>
    <row r="113" spans="1:13" ht="15" x14ac:dyDescent="0.25">
      <c r="A113" s="20">
        <v>20509001</v>
      </c>
      <c r="B113" s="17" t="s">
        <v>122</v>
      </c>
      <c r="C113" s="17" t="s">
        <v>11</v>
      </c>
      <c r="D113" s="19">
        <v>1</v>
      </c>
      <c r="E113" s="17">
        <v>7785000</v>
      </c>
      <c r="F113" s="17">
        <v>0</v>
      </c>
      <c r="G113" s="17">
        <v>0</v>
      </c>
      <c r="H113" s="17">
        <v>0</v>
      </c>
      <c r="I113" s="17">
        <v>7686600</v>
      </c>
      <c r="J113" s="17">
        <v>98400</v>
      </c>
      <c r="K113" s="18">
        <f t="shared" si="3"/>
        <v>0</v>
      </c>
      <c r="L113" s="18">
        <f t="shared" si="4"/>
        <v>0</v>
      </c>
      <c r="M113" s="16">
        <f t="shared" si="5"/>
        <v>0.98736030828516375</v>
      </c>
    </row>
    <row r="114" spans="1:13" ht="15" x14ac:dyDescent="0.25">
      <c r="A114" s="20">
        <v>20509001</v>
      </c>
      <c r="B114" s="17" t="s">
        <v>124</v>
      </c>
      <c r="C114" s="17" t="s">
        <v>13</v>
      </c>
      <c r="D114" s="19">
        <v>1</v>
      </c>
      <c r="E114" s="17">
        <v>13000000</v>
      </c>
      <c r="F114" s="17">
        <v>0</v>
      </c>
      <c r="G114" s="17">
        <v>1553657.5</v>
      </c>
      <c r="H114" s="17">
        <v>0</v>
      </c>
      <c r="I114" s="17">
        <v>8833532</v>
      </c>
      <c r="J114" s="17">
        <v>2612810.5</v>
      </c>
      <c r="K114" s="18">
        <f t="shared" si="3"/>
        <v>1553657.5</v>
      </c>
      <c r="L114" s="18">
        <f t="shared" si="4"/>
        <v>0.11951211538461538</v>
      </c>
      <c r="M114" s="16">
        <f t="shared" si="5"/>
        <v>0.6795024615384615</v>
      </c>
    </row>
    <row r="115" spans="1:13" ht="15" x14ac:dyDescent="0.25">
      <c r="A115" s="20">
        <v>20509001</v>
      </c>
      <c r="B115" s="17" t="s">
        <v>125</v>
      </c>
      <c r="C115" s="17" t="s">
        <v>14</v>
      </c>
      <c r="D115" s="19">
        <v>1</v>
      </c>
      <c r="E115" s="17">
        <v>40000000</v>
      </c>
      <c r="F115" s="17">
        <v>0</v>
      </c>
      <c r="G115" s="17">
        <v>4150895</v>
      </c>
      <c r="H115" s="17">
        <v>0</v>
      </c>
      <c r="I115" s="17">
        <v>35849105</v>
      </c>
      <c r="J115" s="17">
        <v>0</v>
      </c>
      <c r="K115" s="18">
        <f t="shared" si="3"/>
        <v>4150895</v>
      </c>
      <c r="L115" s="18">
        <f t="shared" si="4"/>
        <v>0.103772375</v>
      </c>
      <c r="M115" s="16">
        <f t="shared" si="5"/>
        <v>0.89622762499999997</v>
      </c>
    </row>
    <row r="116" spans="1:13" ht="15" x14ac:dyDescent="0.25">
      <c r="A116" s="20">
        <v>20509001</v>
      </c>
      <c r="B116" s="17" t="s">
        <v>126</v>
      </c>
      <c r="C116" s="17" t="s">
        <v>15</v>
      </c>
      <c r="D116" s="19">
        <v>1</v>
      </c>
      <c r="E116" s="17">
        <v>20000</v>
      </c>
      <c r="F116" s="17">
        <v>0</v>
      </c>
      <c r="G116" s="17">
        <v>0</v>
      </c>
      <c r="H116" s="17">
        <v>0</v>
      </c>
      <c r="I116" s="17">
        <v>20000</v>
      </c>
      <c r="J116" s="17">
        <v>0</v>
      </c>
      <c r="K116" s="18">
        <f t="shared" si="3"/>
        <v>0</v>
      </c>
      <c r="L116" s="18">
        <f t="shared" si="4"/>
        <v>0</v>
      </c>
      <c r="M116" s="16">
        <f t="shared" si="5"/>
        <v>1</v>
      </c>
    </row>
    <row r="117" spans="1:13" ht="15" x14ac:dyDescent="0.25">
      <c r="A117" s="20">
        <v>20509001</v>
      </c>
      <c r="B117" s="17" t="s">
        <v>127</v>
      </c>
      <c r="C117" s="17" t="s">
        <v>16</v>
      </c>
      <c r="D117" s="19">
        <v>1</v>
      </c>
      <c r="E117" s="17">
        <v>50000000</v>
      </c>
      <c r="F117" s="17">
        <v>0</v>
      </c>
      <c r="G117" s="17">
        <v>953220.82</v>
      </c>
      <c r="H117" s="17">
        <v>0</v>
      </c>
      <c r="I117" s="17">
        <v>49039747.899999999</v>
      </c>
      <c r="J117" s="17">
        <v>7031.28</v>
      </c>
      <c r="K117" s="18">
        <f t="shared" si="3"/>
        <v>953220.82</v>
      </c>
      <c r="L117" s="18">
        <f t="shared" si="4"/>
        <v>1.9064416399999999E-2</v>
      </c>
      <c r="M117" s="16">
        <f t="shared" si="5"/>
        <v>0.98079495799999994</v>
      </c>
    </row>
    <row r="118" spans="1:13" ht="15" x14ac:dyDescent="0.25">
      <c r="A118" s="20">
        <v>20509001</v>
      </c>
      <c r="B118" s="17" t="s">
        <v>128</v>
      </c>
      <c r="C118" s="17" t="s">
        <v>17</v>
      </c>
      <c r="D118" s="19">
        <v>1</v>
      </c>
      <c r="E118" s="17">
        <v>250000</v>
      </c>
      <c r="F118" s="17">
        <v>0</v>
      </c>
      <c r="G118" s="17">
        <v>13123.09</v>
      </c>
      <c r="H118" s="17">
        <v>0</v>
      </c>
      <c r="I118" s="17">
        <v>177939.79</v>
      </c>
      <c r="J118" s="17">
        <v>58937.120000000003</v>
      </c>
      <c r="K118" s="18">
        <f t="shared" si="3"/>
        <v>13123.09</v>
      </c>
      <c r="L118" s="18">
        <f t="shared" si="4"/>
        <v>5.2492360000000002E-2</v>
      </c>
      <c r="M118" s="16">
        <f t="shared" si="5"/>
        <v>0.71175916000000006</v>
      </c>
    </row>
    <row r="119" spans="1:13" ht="15" x14ac:dyDescent="0.25">
      <c r="A119" s="20">
        <v>20509001</v>
      </c>
      <c r="B119" s="17" t="s">
        <v>129</v>
      </c>
      <c r="C119" s="17" t="s">
        <v>18</v>
      </c>
      <c r="D119" s="19">
        <v>1</v>
      </c>
      <c r="E119" s="17">
        <v>40450</v>
      </c>
      <c r="F119" s="17">
        <v>0</v>
      </c>
      <c r="G119" s="17">
        <v>0</v>
      </c>
      <c r="H119" s="17">
        <v>0</v>
      </c>
      <c r="I119" s="17">
        <v>16180</v>
      </c>
      <c r="J119" s="17">
        <v>24270</v>
      </c>
      <c r="K119" s="18">
        <f t="shared" si="3"/>
        <v>0</v>
      </c>
      <c r="L119" s="18">
        <f t="shared" si="4"/>
        <v>0</v>
      </c>
      <c r="M119" s="16">
        <f t="shared" si="5"/>
        <v>0.4</v>
      </c>
    </row>
    <row r="120" spans="1:13" ht="15" x14ac:dyDescent="0.25">
      <c r="A120" s="20">
        <v>20509001</v>
      </c>
      <c r="B120" s="17" t="s">
        <v>130</v>
      </c>
      <c r="C120" s="17" t="s">
        <v>19</v>
      </c>
      <c r="D120" s="19">
        <v>1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8">
        <f t="shared" si="3"/>
        <v>0</v>
      </c>
      <c r="L120" s="18" t="e">
        <f t="shared" si="4"/>
        <v>#DIV/0!</v>
      </c>
      <c r="M120" s="16" t="e">
        <f t="shared" si="5"/>
        <v>#DIV/0!</v>
      </c>
    </row>
    <row r="121" spans="1:13" ht="15" x14ac:dyDescent="0.25">
      <c r="A121" s="20">
        <v>20509001</v>
      </c>
      <c r="B121" s="17" t="s">
        <v>192</v>
      </c>
      <c r="C121" s="17" t="s">
        <v>75</v>
      </c>
      <c r="D121" s="19">
        <v>1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8">
        <f t="shared" si="3"/>
        <v>0</v>
      </c>
      <c r="L121" s="18" t="e">
        <f t="shared" si="4"/>
        <v>#DIV/0!</v>
      </c>
      <c r="M121" s="16" t="e">
        <f t="shared" si="5"/>
        <v>#DIV/0!</v>
      </c>
    </row>
    <row r="122" spans="1:13" ht="15" x14ac:dyDescent="0.25">
      <c r="A122" s="20">
        <v>20509001</v>
      </c>
      <c r="B122" s="17" t="s">
        <v>131</v>
      </c>
      <c r="C122" s="17" t="s">
        <v>20</v>
      </c>
      <c r="D122" s="19">
        <v>1</v>
      </c>
      <c r="E122" s="17">
        <v>48000</v>
      </c>
      <c r="F122" s="17">
        <v>0</v>
      </c>
      <c r="G122" s="17">
        <v>9521.5</v>
      </c>
      <c r="H122" s="17">
        <v>0</v>
      </c>
      <c r="I122" s="17">
        <v>38478.5</v>
      </c>
      <c r="J122" s="17">
        <v>0</v>
      </c>
      <c r="K122" s="18">
        <f t="shared" si="3"/>
        <v>9521.5</v>
      </c>
      <c r="L122" s="18">
        <f t="shared" si="4"/>
        <v>0.19836458333333334</v>
      </c>
      <c r="M122" s="16">
        <f t="shared" si="5"/>
        <v>0.80163541666666671</v>
      </c>
    </row>
    <row r="123" spans="1:13" ht="15" x14ac:dyDescent="0.25">
      <c r="A123" s="20">
        <v>20509001</v>
      </c>
      <c r="B123" s="17" t="s">
        <v>193</v>
      </c>
      <c r="C123" s="17" t="s">
        <v>76</v>
      </c>
      <c r="D123" s="19">
        <v>1</v>
      </c>
      <c r="E123" s="17">
        <v>1649000</v>
      </c>
      <c r="F123" s="17">
        <v>0</v>
      </c>
      <c r="G123" s="17">
        <v>0</v>
      </c>
      <c r="H123" s="17">
        <v>0</v>
      </c>
      <c r="I123" s="17">
        <v>1649000</v>
      </c>
      <c r="J123" s="17">
        <v>0</v>
      </c>
      <c r="K123" s="18">
        <f t="shared" si="3"/>
        <v>0</v>
      </c>
      <c r="L123" s="18">
        <f t="shared" si="4"/>
        <v>0</v>
      </c>
      <c r="M123" s="16">
        <f t="shared" si="5"/>
        <v>1</v>
      </c>
    </row>
    <row r="124" spans="1:13" ht="15" x14ac:dyDescent="0.25">
      <c r="A124" s="20">
        <v>20509001</v>
      </c>
      <c r="B124" s="17" t="s">
        <v>135</v>
      </c>
      <c r="C124" s="17" t="s">
        <v>24</v>
      </c>
      <c r="D124" s="19">
        <v>1</v>
      </c>
      <c r="E124" s="17">
        <v>10317955</v>
      </c>
      <c r="F124" s="17">
        <v>0</v>
      </c>
      <c r="G124" s="17">
        <v>0</v>
      </c>
      <c r="H124" s="17">
        <v>0</v>
      </c>
      <c r="I124" s="17">
        <v>9089612.5</v>
      </c>
      <c r="J124" s="17">
        <v>1228342.5</v>
      </c>
      <c r="K124" s="18">
        <f t="shared" si="3"/>
        <v>0</v>
      </c>
      <c r="L124" s="18">
        <f t="shared" si="4"/>
        <v>0</v>
      </c>
      <c r="M124" s="16">
        <f t="shared" si="5"/>
        <v>0.88095097332756345</v>
      </c>
    </row>
    <row r="125" spans="1:13" ht="15" x14ac:dyDescent="0.25">
      <c r="A125" s="20">
        <v>20509001</v>
      </c>
      <c r="B125" s="17" t="s">
        <v>136</v>
      </c>
      <c r="C125" s="17" t="s">
        <v>25</v>
      </c>
      <c r="D125" s="19">
        <v>1</v>
      </c>
      <c r="E125" s="17">
        <v>1000000</v>
      </c>
      <c r="F125" s="17">
        <v>0</v>
      </c>
      <c r="G125" s="17">
        <v>100000</v>
      </c>
      <c r="H125" s="17">
        <v>0</v>
      </c>
      <c r="I125" s="17">
        <v>613185</v>
      </c>
      <c r="J125" s="17">
        <v>286815</v>
      </c>
      <c r="K125" s="18">
        <f t="shared" si="3"/>
        <v>100000</v>
      </c>
      <c r="L125" s="18">
        <f t="shared" si="4"/>
        <v>0.1</v>
      </c>
      <c r="M125" s="16">
        <f t="shared" si="5"/>
        <v>0.61318499999999998</v>
      </c>
    </row>
    <row r="126" spans="1:13" ht="15" x14ac:dyDescent="0.25">
      <c r="A126" s="20">
        <v>20509001</v>
      </c>
      <c r="B126" s="17" t="s">
        <v>137</v>
      </c>
      <c r="C126" s="17" t="s">
        <v>26</v>
      </c>
      <c r="D126" s="19">
        <v>1</v>
      </c>
      <c r="E126" s="17">
        <v>2500000</v>
      </c>
      <c r="F126" s="17">
        <v>0</v>
      </c>
      <c r="G126" s="17">
        <v>625400</v>
      </c>
      <c r="H126" s="17">
        <v>0</v>
      </c>
      <c r="I126" s="17">
        <v>1874600</v>
      </c>
      <c r="J126" s="17">
        <v>0</v>
      </c>
      <c r="K126" s="18">
        <f t="shared" si="3"/>
        <v>625400</v>
      </c>
      <c r="L126" s="18">
        <f t="shared" si="4"/>
        <v>0.25015999999999999</v>
      </c>
      <c r="M126" s="16">
        <f t="shared" si="5"/>
        <v>0.74983999999999995</v>
      </c>
    </row>
    <row r="127" spans="1:13" ht="15" x14ac:dyDescent="0.25">
      <c r="A127" s="20">
        <v>20509001</v>
      </c>
      <c r="B127" s="17" t="s">
        <v>138</v>
      </c>
      <c r="C127" s="17" t="s">
        <v>27</v>
      </c>
      <c r="D127" s="19">
        <v>1</v>
      </c>
      <c r="E127" s="17">
        <v>20000000</v>
      </c>
      <c r="F127" s="17">
        <v>0</v>
      </c>
      <c r="G127" s="17">
        <v>2162950</v>
      </c>
      <c r="H127" s="17">
        <v>0</v>
      </c>
      <c r="I127" s="17">
        <v>17837050</v>
      </c>
      <c r="J127" s="17">
        <v>0</v>
      </c>
      <c r="K127" s="18">
        <f t="shared" si="3"/>
        <v>2162950</v>
      </c>
      <c r="L127" s="18">
        <f t="shared" si="4"/>
        <v>0.10814749999999999</v>
      </c>
      <c r="M127" s="16">
        <f t="shared" si="5"/>
        <v>0.89185250000000005</v>
      </c>
    </row>
    <row r="128" spans="1:13" ht="15" x14ac:dyDescent="0.25">
      <c r="A128" s="20">
        <v>20509001</v>
      </c>
      <c r="B128" s="17" t="s">
        <v>139</v>
      </c>
      <c r="C128" s="17" t="s">
        <v>28</v>
      </c>
      <c r="D128" s="19">
        <v>1</v>
      </c>
      <c r="E128" s="17">
        <v>275000000</v>
      </c>
      <c r="F128" s="17">
        <v>0</v>
      </c>
      <c r="G128" s="17">
        <v>626017</v>
      </c>
      <c r="H128" s="17">
        <v>0</v>
      </c>
      <c r="I128" s="17">
        <v>274373978</v>
      </c>
      <c r="J128" s="17">
        <v>5</v>
      </c>
      <c r="K128" s="18">
        <f t="shared" si="3"/>
        <v>626017</v>
      </c>
      <c r="L128" s="18">
        <f t="shared" si="4"/>
        <v>2.2764254545454546E-3</v>
      </c>
      <c r="M128" s="16">
        <f t="shared" si="5"/>
        <v>0.99772355636363641</v>
      </c>
    </row>
    <row r="129" spans="1:13" ht="15" x14ac:dyDescent="0.25">
      <c r="A129" s="20">
        <v>20509001</v>
      </c>
      <c r="B129" s="17" t="s">
        <v>142</v>
      </c>
      <c r="C129" s="17" t="s">
        <v>32</v>
      </c>
      <c r="D129" s="19">
        <v>1</v>
      </c>
      <c r="E129" s="17">
        <v>14500000</v>
      </c>
      <c r="F129" s="17">
        <v>0</v>
      </c>
      <c r="G129" s="17">
        <v>0</v>
      </c>
      <c r="H129" s="17">
        <v>0</v>
      </c>
      <c r="I129" s="17">
        <v>12324324.67</v>
      </c>
      <c r="J129" s="17">
        <v>2175675.33</v>
      </c>
      <c r="K129" s="18">
        <f t="shared" si="3"/>
        <v>0</v>
      </c>
      <c r="L129" s="18">
        <f t="shared" si="4"/>
        <v>0</v>
      </c>
      <c r="M129" s="16">
        <f t="shared" si="5"/>
        <v>0.8499534255172414</v>
      </c>
    </row>
    <row r="130" spans="1:13" ht="15" x14ac:dyDescent="0.25">
      <c r="A130" s="20">
        <v>20509001</v>
      </c>
      <c r="B130" s="17" t="s">
        <v>145</v>
      </c>
      <c r="C130" s="17" t="s">
        <v>33</v>
      </c>
      <c r="D130" s="19">
        <v>1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8">
        <f t="shared" si="3"/>
        <v>0</v>
      </c>
      <c r="L130" s="18" t="e">
        <f t="shared" si="4"/>
        <v>#DIV/0!</v>
      </c>
      <c r="M130" s="16" t="e">
        <f t="shared" si="5"/>
        <v>#DIV/0!</v>
      </c>
    </row>
    <row r="131" spans="1:13" ht="15" x14ac:dyDescent="0.25">
      <c r="A131" s="20">
        <v>20509001</v>
      </c>
      <c r="B131" s="17" t="s">
        <v>146</v>
      </c>
      <c r="C131" s="17" t="s">
        <v>34</v>
      </c>
      <c r="D131" s="19">
        <v>1</v>
      </c>
      <c r="E131" s="17">
        <v>12000000</v>
      </c>
      <c r="F131" s="17">
        <v>0</v>
      </c>
      <c r="G131" s="17">
        <v>1716065</v>
      </c>
      <c r="H131" s="17">
        <v>0</v>
      </c>
      <c r="I131" s="17">
        <v>8466355.8300000001</v>
      </c>
      <c r="J131" s="17">
        <v>1817579.17</v>
      </c>
      <c r="K131" s="18">
        <f t="shared" si="3"/>
        <v>1716065</v>
      </c>
      <c r="L131" s="18">
        <f t="shared" si="4"/>
        <v>0.14300541666666666</v>
      </c>
      <c r="M131" s="16">
        <f t="shared" si="5"/>
        <v>0.70552965249999999</v>
      </c>
    </row>
    <row r="132" spans="1:13" ht="15" x14ac:dyDescent="0.25">
      <c r="A132" s="20">
        <v>20509001</v>
      </c>
      <c r="B132" s="17" t="s">
        <v>147</v>
      </c>
      <c r="C132" s="17" t="s">
        <v>35</v>
      </c>
      <c r="D132" s="19">
        <v>1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8">
        <f t="shared" si="3"/>
        <v>0</v>
      </c>
      <c r="L132" s="18" t="e">
        <f t="shared" si="4"/>
        <v>#DIV/0!</v>
      </c>
      <c r="M132" s="16" t="e">
        <f t="shared" si="5"/>
        <v>#DIV/0!</v>
      </c>
    </row>
    <row r="133" spans="1:13" ht="15" x14ac:dyDescent="0.25">
      <c r="A133" s="20">
        <v>20509001</v>
      </c>
      <c r="B133" s="17" t="s">
        <v>148</v>
      </c>
      <c r="C133" s="17" t="s">
        <v>36</v>
      </c>
      <c r="D133" s="19">
        <v>1</v>
      </c>
      <c r="E133" s="17">
        <v>500000</v>
      </c>
      <c r="F133" s="17">
        <v>0</v>
      </c>
      <c r="G133" s="17">
        <v>0</v>
      </c>
      <c r="H133" s="17">
        <v>0</v>
      </c>
      <c r="I133" s="17">
        <v>407000</v>
      </c>
      <c r="J133" s="17">
        <v>93000</v>
      </c>
      <c r="K133" s="18">
        <f t="shared" si="3"/>
        <v>0</v>
      </c>
      <c r="L133" s="18">
        <f t="shared" si="4"/>
        <v>0</v>
      </c>
      <c r="M133" s="16">
        <f t="shared" si="5"/>
        <v>0.81399999999999995</v>
      </c>
    </row>
    <row r="134" spans="1:13" ht="15" x14ac:dyDescent="0.25">
      <c r="A134" s="20">
        <v>20509001</v>
      </c>
      <c r="B134" s="17" t="s">
        <v>149</v>
      </c>
      <c r="C134" s="17" t="s">
        <v>37</v>
      </c>
      <c r="D134" s="19">
        <v>1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8">
        <f t="shared" si="3"/>
        <v>0</v>
      </c>
      <c r="L134" s="18" t="e">
        <f t="shared" si="4"/>
        <v>#DIV/0!</v>
      </c>
      <c r="M134" s="16" t="e">
        <f t="shared" si="5"/>
        <v>#DIV/0!</v>
      </c>
    </row>
    <row r="135" spans="1:13" ht="15" x14ac:dyDescent="0.25">
      <c r="A135" s="20">
        <v>20509001</v>
      </c>
      <c r="B135" s="17" t="s">
        <v>150</v>
      </c>
      <c r="C135" s="17" t="s">
        <v>38</v>
      </c>
      <c r="D135" s="19">
        <v>1</v>
      </c>
      <c r="E135" s="17">
        <v>300000</v>
      </c>
      <c r="F135" s="17">
        <v>0</v>
      </c>
      <c r="G135" s="17">
        <v>0</v>
      </c>
      <c r="H135" s="17">
        <v>0</v>
      </c>
      <c r="I135" s="17">
        <v>205000</v>
      </c>
      <c r="J135" s="17">
        <v>95000</v>
      </c>
      <c r="K135" s="18">
        <f t="shared" si="3"/>
        <v>0</v>
      </c>
      <c r="L135" s="18">
        <f t="shared" si="4"/>
        <v>0</v>
      </c>
      <c r="M135" s="16">
        <f t="shared" si="5"/>
        <v>0.68333333333333335</v>
      </c>
    </row>
    <row r="136" spans="1:13" ht="15" x14ac:dyDescent="0.25">
      <c r="A136" s="20">
        <v>20509001</v>
      </c>
      <c r="B136" s="17" t="s">
        <v>151</v>
      </c>
      <c r="C136" s="17" t="s">
        <v>39</v>
      </c>
      <c r="D136" s="19">
        <v>1</v>
      </c>
      <c r="E136" s="17">
        <v>3400000</v>
      </c>
      <c r="F136" s="17">
        <v>0</v>
      </c>
      <c r="G136" s="17">
        <v>788294</v>
      </c>
      <c r="H136" s="17">
        <v>0</v>
      </c>
      <c r="I136" s="17">
        <v>2611706</v>
      </c>
      <c r="J136" s="17">
        <v>0</v>
      </c>
      <c r="K136" s="18">
        <f t="shared" si="3"/>
        <v>788294</v>
      </c>
      <c r="L136" s="18">
        <f t="shared" si="4"/>
        <v>0.23185117647058823</v>
      </c>
      <c r="M136" s="16">
        <f t="shared" si="5"/>
        <v>0.76814882352941172</v>
      </c>
    </row>
    <row r="137" spans="1:13" ht="15" x14ac:dyDescent="0.25">
      <c r="A137" s="20">
        <v>20509001</v>
      </c>
      <c r="B137" s="17" t="s">
        <v>152</v>
      </c>
      <c r="C137" s="17" t="s">
        <v>40</v>
      </c>
      <c r="D137" s="19">
        <v>1</v>
      </c>
      <c r="E137" s="17">
        <v>11827</v>
      </c>
      <c r="F137" s="17">
        <v>0</v>
      </c>
      <c r="G137" s="17">
        <v>0</v>
      </c>
      <c r="H137" s="17">
        <v>0</v>
      </c>
      <c r="I137" s="17">
        <v>11827</v>
      </c>
      <c r="J137" s="17">
        <v>0</v>
      </c>
      <c r="K137" s="18">
        <f t="shared" si="3"/>
        <v>0</v>
      </c>
      <c r="L137" s="18">
        <f t="shared" si="4"/>
        <v>0</v>
      </c>
      <c r="M137" s="16">
        <f t="shared" si="5"/>
        <v>1</v>
      </c>
    </row>
    <row r="138" spans="1:13" ht="15" x14ac:dyDescent="0.25">
      <c r="A138" s="20">
        <v>20509001</v>
      </c>
      <c r="B138" s="17" t="s">
        <v>153</v>
      </c>
      <c r="C138" s="17" t="s">
        <v>41</v>
      </c>
      <c r="D138" s="19">
        <v>1</v>
      </c>
      <c r="E138" s="17">
        <v>6000000</v>
      </c>
      <c r="F138" s="17">
        <v>0</v>
      </c>
      <c r="G138" s="17">
        <v>700000</v>
      </c>
      <c r="H138" s="17">
        <v>0</v>
      </c>
      <c r="I138" s="17">
        <v>3610000</v>
      </c>
      <c r="J138" s="17">
        <v>1690000</v>
      </c>
      <c r="K138" s="18">
        <f t="shared" ref="K138:K201" si="6">SUM(F138+G138+H138)</f>
        <v>700000</v>
      </c>
      <c r="L138" s="18">
        <f t="shared" ref="L138:L201" si="7">SUM(K138/E138)</f>
        <v>0.11666666666666667</v>
      </c>
      <c r="M138" s="16">
        <f t="shared" ref="M138:M201" si="8">SUM(I138/E138)</f>
        <v>0.60166666666666668</v>
      </c>
    </row>
    <row r="139" spans="1:13" ht="15" x14ac:dyDescent="0.25">
      <c r="A139" s="20">
        <v>20509001</v>
      </c>
      <c r="B139" s="17" t="s">
        <v>154</v>
      </c>
      <c r="C139" s="17" t="s">
        <v>42</v>
      </c>
      <c r="D139" s="19">
        <v>1</v>
      </c>
      <c r="E139" s="17">
        <v>3000</v>
      </c>
      <c r="F139" s="17">
        <v>0</v>
      </c>
      <c r="G139" s="17">
        <v>0</v>
      </c>
      <c r="H139" s="17">
        <v>0</v>
      </c>
      <c r="I139" s="17">
        <v>2860</v>
      </c>
      <c r="J139" s="17">
        <v>140</v>
      </c>
      <c r="K139" s="18">
        <f t="shared" si="6"/>
        <v>0</v>
      </c>
      <c r="L139" s="18">
        <f t="shared" si="7"/>
        <v>0</v>
      </c>
      <c r="M139" s="16">
        <f t="shared" si="8"/>
        <v>0.95333333333333337</v>
      </c>
    </row>
    <row r="140" spans="1:13" ht="15" x14ac:dyDescent="0.25">
      <c r="A140" s="20">
        <v>20509001</v>
      </c>
      <c r="B140" s="17" t="s">
        <v>155</v>
      </c>
      <c r="C140" s="17" t="s">
        <v>43</v>
      </c>
      <c r="D140" s="19">
        <v>1</v>
      </c>
      <c r="E140" s="17">
        <v>119500000</v>
      </c>
      <c r="F140" s="17">
        <v>0</v>
      </c>
      <c r="G140" s="17">
        <v>13758284.800000001</v>
      </c>
      <c r="H140" s="17">
        <v>0</v>
      </c>
      <c r="I140" s="17">
        <v>91786162.079999998</v>
      </c>
      <c r="J140" s="17">
        <v>13955553.119999999</v>
      </c>
      <c r="K140" s="18">
        <f t="shared" si="6"/>
        <v>13758284.800000001</v>
      </c>
      <c r="L140" s="18">
        <f t="shared" si="7"/>
        <v>0.11513209037656905</v>
      </c>
      <c r="M140" s="16">
        <f t="shared" si="8"/>
        <v>0.76808503832635977</v>
      </c>
    </row>
    <row r="141" spans="1:13" ht="15" x14ac:dyDescent="0.25">
      <c r="A141" s="20">
        <v>20509001</v>
      </c>
      <c r="B141" s="17" t="s">
        <v>157</v>
      </c>
      <c r="C141" s="17" t="s">
        <v>45</v>
      </c>
      <c r="D141" s="19">
        <v>1</v>
      </c>
      <c r="E141" s="17">
        <v>5000000</v>
      </c>
      <c r="F141" s="17">
        <v>0</v>
      </c>
      <c r="G141" s="17">
        <v>0</v>
      </c>
      <c r="H141" s="17">
        <v>0</v>
      </c>
      <c r="I141" s="17">
        <v>4990952.04</v>
      </c>
      <c r="J141" s="17">
        <v>9047.9599999999991</v>
      </c>
      <c r="K141" s="18">
        <f t="shared" si="6"/>
        <v>0</v>
      </c>
      <c r="L141" s="18">
        <f t="shared" si="7"/>
        <v>0</v>
      </c>
      <c r="M141" s="16">
        <f t="shared" si="8"/>
        <v>0.99819040800000003</v>
      </c>
    </row>
    <row r="142" spans="1:13" ht="15" x14ac:dyDescent="0.25">
      <c r="A142" s="20">
        <v>20509001</v>
      </c>
      <c r="B142" s="17" t="s">
        <v>158</v>
      </c>
      <c r="C142" s="17" t="s">
        <v>46</v>
      </c>
      <c r="D142" s="19">
        <v>1</v>
      </c>
      <c r="E142" s="17">
        <v>1200000</v>
      </c>
      <c r="F142" s="17">
        <v>0</v>
      </c>
      <c r="G142" s="17">
        <v>0</v>
      </c>
      <c r="H142" s="17">
        <v>0</v>
      </c>
      <c r="I142" s="17">
        <v>1105241.68</v>
      </c>
      <c r="J142" s="17">
        <v>94758.32</v>
      </c>
      <c r="K142" s="18">
        <f t="shared" si="6"/>
        <v>0</v>
      </c>
      <c r="L142" s="18">
        <f t="shared" si="7"/>
        <v>0</v>
      </c>
      <c r="M142" s="16">
        <f t="shared" si="8"/>
        <v>0.9210347333333333</v>
      </c>
    </row>
    <row r="143" spans="1:13" ht="15" x14ac:dyDescent="0.25">
      <c r="A143" s="20">
        <v>20509001</v>
      </c>
      <c r="B143" s="17" t="s">
        <v>159</v>
      </c>
      <c r="C143" s="17" t="s">
        <v>47</v>
      </c>
      <c r="D143" s="19">
        <v>1</v>
      </c>
      <c r="E143" s="17">
        <v>125000000</v>
      </c>
      <c r="F143" s="17">
        <v>0</v>
      </c>
      <c r="G143" s="17">
        <v>23291819.890000001</v>
      </c>
      <c r="H143" s="17">
        <v>0</v>
      </c>
      <c r="I143" s="17">
        <v>101703180.11</v>
      </c>
      <c r="J143" s="17">
        <v>5000</v>
      </c>
      <c r="K143" s="18">
        <f t="shared" si="6"/>
        <v>23291819.890000001</v>
      </c>
      <c r="L143" s="18">
        <f t="shared" si="7"/>
        <v>0.18633455911999999</v>
      </c>
      <c r="M143" s="16">
        <f t="shared" si="8"/>
        <v>0.81362544087999999</v>
      </c>
    </row>
    <row r="144" spans="1:13" ht="15" x14ac:dyDescent="0.25">
      <c r="A144" s="20">
        <v>20509001</v>
      </c>
      <c r="B144" s="17" t="s">
        <v>160</v>
      </c>
      <c r="C144" s="17" t="s">
        <v>48</v>
      </c>
      <c r="D144" s="19">
        <v>1</v>
      </c>
      <c r="E144" s="17">
        <v>50000</v>
      </c>
      <c r="F144" s="17">
        <v>0</v>
      </c>
      <c r="G144" s="17">
        <v>0</v>
      </c>
      <c r="H144" s="17">
        <v>0</v>
      </c>
      <c r="I144" s="17">
        <v>43706.47</v>
      </c>
      <c r="J144" s="17">
        <v>6293.53</v>
      </c>
      <c r="K144" s="18">
        <f t="shared" si="6"/>
        <v>0</v>
      </c>
      <c r="L144" s="18">
        <f t="shared" si="7"/>
        <v>0</v>
      </c>
      <c r="M144" s="16">
        <f t="shared" si="8"/>
        <v>0.87412940000000006</v>
      </c>
    </row>
    <row r="145" spans="1:13" ht="15" x14ac:dyDescent="0.25">
      <c r="A145" s="20">
        <v>20509001</v>
      </c>
      <c r="B145" s="17" t="s">
        <v>161</v>
      </c>
      <c r="C145" s="17" t="s">
        <v>49</v>
      </c>
      <c r="D145" s="19">
        <v>1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8">
        <f t="shared" si="6"/>
        <v>0</v>
      </c>
      <c r="L145" s="18" t="e">
        <f t="shared" si="7"/>
        <v>#DIV/0!</v>
      </c>
      <c r="M145" s="16" t="e">
        <f t="shared" si="8"/>
        <v>#DIV/0!</v>
      </c>
    </row>
    <row r="146" spans="1:13" ht="15" x14ac:dyDescent="0.25">
      <c r="A146" s="20">
        <v>20509001</v>
      </c>
      <c r="B146" s="17" t="s">
        <v>163</v>
      </c>
      <c r="C146" s="17" t="s">
        <v>51</v>
      </c>
      <c r="D146" s="19">
        <v>1</v>
      </c>
      <c r="E146" s="17">
        <v>350000</v>
      </c>
      <c r="F146" s="17">
        <v>0</v>
      </c>
      <c r="G146" s="17">
        <v>0</v>
      </c>
      <c r="H146" s="17">
        <v>0</v>
      </c>
      <c r="I146" s="17">
        <v>347472.86</v>
      </c>
      <c r="J146" s="17">
        <v>2527.14</v>
      </c>
      <c r="K146" s="18">
        <f t="shared" si="6"/>
        <v>0</v>
      </c>
      <c r="L146" s="18">
        <f t="shared" si="7"/>
        <v>0</v>
      </c>
      <c r="M146" s="16">
        <f t="shared" si="8"/>
        <v>0.99277959999999998</v>
      </c>
    </row>
    <row r="147" spans="1:13" ht="15" x14ac:dyDescent="0.25">
      <c r="A147" s="20">
        <v>20509001</v>
      </c>
      <c r="B147" s="17" t="s">
        <v>194</v>
      </c>
      <c r="C147" s="17" t="s">
        <v>53</v>
      </c>
      <c r="D147" s="19">
        <v>1</v>
      </c>
      <c r="E147" s="17">
        <v>30000</v>
      </c>
      <c r="F147" s="17">
        <v>0</v>
      </c>
      <c r="G147" s="17">
        <v>0</v>
      </c>
      <c r="H147" s="17">
        <v>0</v>
      </c>
      <c r="I147" s="17">
        <v>8831</v>
      </c>
      <c r="J147" s="17">
        <v>21169</v>
      </c>
      <c r="K147" s="18">
        <f t="shared" si="6"/>
        <v>0</v>
      </c>
      <c r="L147" s="18">
        <f t="shared" si="7"/>
        <v>0</v>
      </c>
      <c r="M147" s="16">
        <f t="shared" si="8"/>
        <v>0.29436666666666667</v>
      </c>
    </row>
    <row r="148" spans="1:13" ht="15" x14ac:dyDescent="0.25">
      <c r="A148" s="20">
        <v>20509001</v>
      </c>
      <c r="B148" s="17" t="s">
        <v>164</v>
      </c>
      <c r="C148" s="17" t="s">
        <v>54</v>
      </c>
      <c r="D148" s="19">
        <v>1</v>
      </c>
      <c r="E148" s="17">
        <v>8000000</v>
      </c>
      <c r="F148" s="17">
        <v>0</v>
      </c>
      <c r="G148" s="17">
        <v>0</v>
      </c>
      <c r="H148" s="17">
        <v>0</v>
      </c>
      <c r="I148" s="17">
        <v>7939881.0099999998</v>
      </c>
      <c r="J148" s="17">
        <v>60118.99</v>
      </c>
      <c r="K148" s="18">
        <f t="shared" si="6"/>
        <v>0</v>
      </c>
      <c r="L148" s="18">
        <f t="shared" si="7"/>
        <v>0</v>
      </c>
      <c r="M148" s="16">
        <f t="shared" si="8"/>
        <v>0.99248512624999996</v>
      </c>
    </row>
    <row r="149" spans="1:13" ht="15" x14ac:dyDescent="0.25">
      <c r="A149" s="20">
        <v>20509001</v>
      </c>
      <c r="B149" s="17" t="s">
        <v>165</v>
      </c>
      <c r="C149" s="17" t="s">
        <v>55</v>
      </c>
      <c r="D149" s="19">
        <v>1</v>
      </c>
      <c r="E149" s="17">
        <v>4909874</v>
      </c>
      <c r="F149" s="17">
        <v>0</v>
      </c>
      <c r="G149" s="17">
        <v>0</v>
      </c>
      <c r="H149" s="17">
        <v>0</v>
      </c>
      <c r="I149" s="17">
        <v>4749270.79</v>
      </c>
      <c r="J149" s="17">
        <v>160603.21</v>
      </c>
      <c r="K149" s="18">
        <f t="shared" si="6"/>
        <v>0</v>
      </c>
      <c r="L149" s="18">
        <f t="shared" si="7"/>
        <v>0</v>
      </c>
      <c r="M149" s="16">
        <f t="shared" si="8"/>
        <v>0.96728974918704635</v>
      </c>
    </row>
    <row r="150" spans="1:13" ht="15" x14ac:dyDescent="0.25">
      <c r="A150" s="20">
        <v>20509001</v>
      </c>
      <c r="B150" s="17" t="s">
        <v>166</v>
      </c>
      <c r="C150" s="17" t="s">
        <v>56</v>
      </c>
      <c r="D150" s="19">
        <v>1</v>
      </c>
      <c r="E150" s="17">
        <v>26067775</v>
      </c>
      <c r="F150" s="17">
        <v>0</v>
      </c>
      <c r="G150" s="17">
        <v>994254.75</v>
      </c>
      <c r="H150" s="17">
        <v>187531.96</v>
      </c>
      <c r="I150" s="17">
        <v>24312799.52</v>
      </c>
      <c r="J150" s="17">
        <v>573188.77</v>
      </c>
      <c r="K150" s="18">
        <f t="shared" si="6"/>
        <v>1181786.71</v>
      </c>
      <c r="L150" s="18">
        <f t="shared" si="7"/>
        <v>4.5335158447546826E-2</v>
      </c>
      <c r="M150" s="16">
        <f t="shared" si="8"/>
        <v>0.93267643747884121</v>
      </c>
    </row>
    <row r="151" spans="1:13" ht="15" x14ac:dyDescent="0.25">
      <c r="A151" s="20">
        <v>20509001</v>
      </c>
      <c r="B151" s="17" t="s">
        <v>167</v>
      </c>
      <c r="C151" s="17" t="s">
        <v>57</v>
      </c>
      <c r="D151" s="19">
        <v>1</v>
      </c>
      <c r="E151" s="17">
        <v>5000000</v>
      </c>
      <c r="F151" s="17">
        <v>0</v>
      </c>
      <c r="G151" s="17">
        <v>0</v>
      </c>
      <c r="H151" s="17">
        <v>0</v>
      </c>
      <c r="I151" s="17">
        <v>4434944.05</v>
      </c>
      <c r="J151" s="17">
        <v>565055.94999999995</v>
      </c>
      <c r="K151" s="18">
        <f t="shared" si="6"/>
        <v>0</v>
      </c>
      <c r="L151" s="18">
        <f t="shared" si="7"/>
        <v>0</v>
      </c>
      <c r="M151" s="16">
        <f t="shared" si="8"/>
        <v>0.88698880999999996</v>
      </c>
    </row>
    <row r="152" spans="1:13" ht="15" x14ac:dyDescent="0.25">
      <c r="A152" s="20">
        <v>20509001</v>
      </c>
      <c r="B152" s="17" t="s">
        <v>168</v>
      </c>
      <c r="C152" s="17" t="s">
        <v>58</v>
      </c>
      <c r="D152" s="19">
        <v>1</v>
      </c>
      <c r="E152" s="17">
        <v>10000000</v>
      </c>
      <c r="F152" s="17">
        <v>0</v>
      </c>
      <c r="G152" s="17">
        <v>0</v>
      </c>
      <c r="H152" s="17">
        <v>0</v>
      </c>
      <c r="I152" s="17">
        <v>9986200</v>
      </c>
      <c r="J152" s="17">
        <v>13800</v>
      </c>
      <c r="K152" s="18">
        <f t="shared" si="6"/>
        <v>0</v>
      </c>
      <c r="L152" s="18">
        <f t="shared" si="7"/>
        <v>0</v>
      </c>
      <c r="M152" s="16">
        <f t="shared" si="8"/>
        <v>0.99861999999999995</v>
      </c>
    </row>
    <row r="153" spans="1:13" ht="15" x14ac:dyDescent="0.25">
      <c r="A153" s="20">
        <v>20509001</v>
      </c>
      <c r="B153" s="17" t="s">
        <v>169</v>
      </c>
      <c r="C153" s="17" t="s">
        <v>59</v>
      </c>
      <c r="D153" s="19">
        <v>1</v>
      </c>
      <c r="E153" s="17">
        <v>8000000</v>
      </c>
      <c r="F153" s="17">
        <v>0</v>
      </c>
      <c r="G153" s="17">
        <v>0</v>
      </c>
      <c r="H153" s="17">
        <v>0</v>
      </c>
      <c r="I153" s="17">
        <v>7999784.9699999997</v>
      </c>
      <c r="J153" s="17">
        <v>215.03</v>
      </c>
      <c r="K153" s="18">
        <f t="shared" si="6"/>
        <v>0</v>
      </c>
      <c r="L153" s="18">
        <f t="shared" si="7"/>
        <v>0</v>
      </c>
      <c r="M153" s="16">
        <f t="shared" si="8"/>
        <v>0.99997312124999993</v>
      </c>
    </row>
    <row r="154" spans="1:13" ht="15" x14ac:dyDescent="0.25">
      <c r="A154" s="20">
        <v>20509001</v>
      </c>
      <c r="B154" s="17" t="s">
        <v>195</v>
      </c>
      <c r="C154" s="17" t="s">
        <v>60</v>
      </c>
      <c r="D154" s="19">
        <v>1</v>
      </c>
      <c r="E154" s="17">
        <v>26512000</v>
      </c>
      <c r="F154" s="17">
        <v>0</v>
      </c>
      <c r="G154" s="17">
        <v>0</v>
      </c>
      <c r="H154" s="17">
        <v>0</v>
      </c>
      <c r="I154" s="17">
        <v>26184127.199999999</v>
      </c>
      <c r="J154" s="17">
        <v>327872.8</v>
      </c>
      <c r="K154" s="18">
        <f t="shared" si="6"/>
        <v>0</v>
      </c>
      <c r="L154" s="18">
        <f t="shared" si="7"/>
        <v>0</v>
      </c>
      <c r="M154" s="16">
        <f t="shared" si="8"/>
        <v>0.98763304164152077</v>
      </c>
    </row>
    <row r="155" spans="1:13" ht="15" x14ac:dyDescent="0.25">
      <c r="A155" s="20">
        <v>20509001</v>
      </c>
      <c r="B155" s="17" t="s">
        <v>170</v>
      </c>
      <c r="C155" s="17" t="s">
        <v>61</v>
      </c>
      <c r="D155" s="19">
        <v>1</v>
      </c>
      <c r="E155" s="17">
        <v>8000000</v>
      </c>
      <c r="F155" s="17">
        <v>0</v>
      </c>
      <c r="G155" s="17">
        <v>0</v>
      </c>
      <c r="H155" s="17">
        <v>0</v>
      </c>
      <c r="I155" s="17">
        <v>7964056.7800000003</v>
      </c>
      <c r="J155" s="17">
        <v>35943.22</v>
      </c>
      <c r="K155" s="18">
        <f t="shared" si="6"/>
        <v>0</v>
      </c>
      <c r="L155" s="18">
        <f t="shared" si="7"/>
        <v>0</v>
      </c>
      <c r="M155" s="16">
        <f t="shared" si="8"/>
        <v>0.99550709749999999</v>
      </c>
    </row>
    <row r="156" spans="1:13" ht="15" x14ac:dyDescent="0.25">
      <c r="A156" s="20">
        <v>20509001</v>
      </c>
      <c r="B156" s="17" t="s">
        <v>196</v>
      </c>
      <c r="C156" s="17" t="s">
        <v>62</v>
      </c>
      <c r="D156" s="19">
        <v>1</v>
      </c>
      <c r="E156" s="17">
        <v>45986250</v>
      </c>
      <c r="F156" s="17">
        <v>0</v>
      </c>
      <c r="G156" s="17">
        <v>0</v>
      </c>
      <c r="H156" s="17">
        <v>0</v>
      </c>
      <c r="I156" s="17">
        <v>45986250</v>
      </c>
      <c r="J156" s="17">
        <v>0</v>
      </c>
      <c r="K156" s="18">
        <f t="shared" si="6"/>
        <v>0</v>
      </c>
      <c r="L156" s="18">
        <f t="shared" si="7"/>
        <v>0</v>
      </c>
      <c r="M156" s="16">
        <f t="shared" si="8"/>
        <v>1</v>
      </c>
    </row>
    <row r="157" spans="1:13" ht="15" x14ac:dyDescent="0.25">
      <c r="A157" s="20">
        <v>20509001</v>
      </c>
      <c r="B157" s="17" t="s">
        <v>197</v>
      </c>
      <c r="C157" s="17" t="s">
        <v>63</v>
      </c>
      <c r="D157" s="19">
        <v>1</v>
      </c>
      <c r="E157" s="17">
        <v>100000</v>
      </c>
      <c r="F157" s="17">
        <v>0</v>
      </c>
      <c r="G157" s="17">
        <v>0</v>
      </c>
      <c r="H157" s="17">
        <v>0</v>
      </c>
      <c r="I157" s="17">
        <v>63893.96</v>
      </c>
      <c r="J157" s="17">
        <v>36106.04</v>
      </c>
      <c r="K157" s="18">
        <f t="shared" si="6"/>
        <v>0</v>
      </c>
      <c r="L157" s="18">
        <f t="shared" si="7"/>
        <v>0</v>
      </c>
      <c r="M157" s="16">
        <f t="shared" si="8"/>
        <v>0.63893959999999994</v>
      </c>
    </row>
    <row r="158" spans="1:13" ht="15" x14ac:dyDescent="0.25">
      <c r="A158" s="20">
        <v>20509001</v>
      </c>
      <c r="B158" s="17" t="s">
        <v>171</v>
      </c>
      <c r="C158" s="17" t="s">
        <v>64</v>
      </c>
      <c r="D158" s="19">
        <v>1</v>
      </c>
      <c r="E158" s="17">
        <v>644845</v>
      </c>
      <c r="F158" s="17">
        <v>0</v>
      </c>
      <c r="G158" s="17">
        <v>0</v>
      </c>
      <c r="H158" s="17">
        <v>0</v>
      </c>
      <c r="I158" s="17">
        <v>634845</v>
      </c>
      <c r="J158" s="17">
        <v>10000</v>
      </c>
      <c r="K158" s="18">
        <f t="shared" si="6"/>
        <v>0</v>
      </c>
      <c r="L158" s="18">
        <f t="shared" si="7"/>
        <v>0</v>
      </c>
      <c r="M158" s="16">
        <f t="shared" si="8"/>
        <v>0.98449239739782424</v>
      </c>
    </row>
    <row r="159" spans="1:13" ht="15" x14ac:dyDescent="0.25">
      <c r="A159" s="20">
        <v>20509001</v>
      </c>
      <c r="B159" s="17" t="s">
        <v>172</v>
      </c>
      <c r="C159" s="17" t="s">
        <v>65</v>
      </c>
      <c r="D159" s="19">
        <v>280</v>
      </c>
      <c r="E159" s="17">
        <v>1000000</v>
      </c>
      <c r="F159" s="17">
        <v>0</v>
      </c>
      <c r="G159" s="17">
        <v>0</v>
      </c>
      <c r="H159" s="17">
        <v>0</v>
      </c>
      <c r="I159" s="17">
        <v>896000</v>
      </c>
      <c r="J159" s="17">
        <v>104000</v>
      </c>
      <c r="K159" s="18">
        <f t="shared" si="6"/>
        <v>0</v>
      </c>
      <c r="L159" s="18">
        <f t="shared" si="7"/>
        <v>0</v>
      </c>
      <c r="M159" s="16">
        <f t="shared" si="8"/>
        <v>0.89600000000000002</v>
      </c>
    </row>
    <row r="160" spans="1:13" ht="15" x14ac:dyDescent="0.25">
      <c r="A160" s="20">
        <v>20509001</v>
      </c>
      <c r="B160" s="17" t="s">
        <v>198</v>
      </c>
      <c r="C160" s="17" t="s">
        <v>66</v>
      </c>
      <c r="D160" s="19">
        <v>280</v>
      </c>
      <c r="E160" s="17">
        <v>185918635</v>
      </c>
      <c r="F160" s="17">
        <v>0</v>
      </c>
      <c r="G160" s="17">
        <v>0</v>
      </c>
      <c r="H160" s="17">
        <v>0</v>
      </c>
      <c r="I160" s="17">
        <v>185918635</v>
      </c>
      <c r="J160" s="17">
        <v>0</v>
      </c>
      <c r="K160" s="18">
        <f t="shared" si="6"/>
        <v>0</v>
      </c>
      <c r="L160" s="18">
        <f t="shared" si="7"/>
        <v>0</v>
      </c>
      <c r="M160" s="16">
        <f t="shared" si="8"/>
        <v>1</v>
      </c>
    </row>
    <row r="161" spans="1:13" ht="15" x14ac:dyDescent="0.25">
      <c r="A161" s="20">
        <v>20509001</v>
      </c>
      <c r="B161" s="17" t="s">
        <v>173</v>
      </c>
      <c r="C161" s="17" t="s">
        <v>80</v>
      </c>
      <c r="D161" s="19">
        <v>280</v>
      </c>
      <c r="E161" s="17">
        <v>4721639</v>
      </c>
      <c r="F161" s="17">
        <v>0</v>
      </c>
      <c r="G161" s="17">
        <v>0</v>
      </c>
      <c r="H161" s="17">
        <v>0</v>
      </c>
      <c r="I161" s="17">
        <v>4667639</v>
      </c>
      <c r="J161" s="17">
        <v>54000</v>
      </c>
      <c r="K161" s="18">
        <f t="shared" si="6"/>
        <v>0</v>
      </c>
      <c r="L161" s="18">
        <f t="shared" si="7"/>
        <v>0</v>
      </c>
      <c r="M161" s="16">
        <f t="shared" si="8"/>
        <v>0.98856329338181081</v>
      </c>
    </row>
    <row r="162" spans="1:13" ht="15" x14ac:dyDescent="0.25">
      <c r="A162" s="20">
        <v>20509001</v>
      </c>
      <c r="B162" s="17" t="s">
        <v>174</v>
      </c>
      <c r="C162" s="17" t="s">
        <v>85</v>
      </c>
      <c r="D162" s="19">
        <v>280</v>
      </c>
      <c r="E162" s="17">
        <v>6000000</v>
      </c>
      <c r="F162" s="17">
        <v>0</v>
      </c>
      <c r="G162" s="17">
        <v>0</v>
      </c>
      <c r="H162" s="17">
        <v>0</v>
      </c>
      <c r="I162" s="17">
        <v>5935450</v>
      </c>
      <c r="J162" s="17">
        <v>64550</v>
      </c>
      <c r="K162" s="18">
        <f t="shared" si="6"/>
        <v>0</v>
      </c>
      <c r="L162" s="18">
        <f t="shared" si="7"/>
        <v>0</v>
      </c>
      <c r="M162" s="16">
        <f t="shared" si="8"/>
        <v>0.98924166666666669</v>
      </c>
    </row>
    <row r="163" spans="1:13" ht="15" x14ac:dyDescent="0.25">
      <c r="A163" s="20">
        <v>20509001</v>
      </c>
      <c r="B163" s="17" t="s">
        <v>175</v>
      </c>
      <c r="C163" s="17" t="s">
        <v>67</v>
      </c>
      <c r="D163" s="19">
        <v>280</v>
      </c>
      <c r="E163" s="17">
        <v>116850000</v>
      </c>
      <c r="F163" s="17">
        <v>0</v>
      </c>
      <c r="G163" s="17">
        <v>0</v>
      </c>
      <c r="H163" s="17">
        <v>0</v>
      </c>
      <c r="I163" s="17">
        <v>105418285.09999999</v>
      </c>
      <c r="J163" s="17">
        <v>11431714.9</v>
      </c>
      <c r="K163" s="18">
        <f t="shared" si="6"/>
        <v>0</v>
      </c>
      <c r="L163" s="18">
        <f t="shared" si="7"/>
        <v>0</v>
      </c>
      <c r="M163" s="16">
        <f t="shared" si="8"/>
        <v>0.90216760890029946</v>
      </c>
    </row>
    <row r="164" spans="1:13" ht="15" x14ac:dyDescent="0.25">
      <c r="A164" s="20">
        <v>20509001</v>
      </c>
      <c r="B164" s="17" t="s">
        <v>199</v>
      </c>
      <c r="C164" s="17" t="s">
        <v>86</v>
      </c>
      <c r="D164" s="19">
        <v>280</v>
      </c>
      <c r="E164" s="17">
        <v>34000000</v>
      </c>
      <c r="F164" s="17">
        <v>0</v>
      </c>
      <c r="G164" s="17">
        <v>7925000</v>
      </c>
      <c r="H164" s="17">
        <v>0</v>
      </c>
      <c r="I164" s="17">
        <v>13433186.800000001</v>
      </c>
      <c r="J164" s="17">
        <v>12641813.199999999</v>
      </c>
      <c r="K164" s="18">
        <f t="shared" si="6"/>
        <v>7925000</v>
      </c>
      <c r="L164" s="18">
        <f t="shared" si="7"/>
        <v>0.23308823529411765</v>
      </c>
      <c r="M164" s="16">
        <f t="shared" si="8"/>
        <v>0.39509372941176474</v>
      </c>
    </row>
    <row r="165" spans="1:13" ht="15" x14ac:dyDescent="0.25">
      <c r="A165" s="20">
        <v>20509001</v>
      </c>
      <c r="B165" s="17" t="s">
        <v>177</v>
      </c>
      <c r="C165" s="17" t="s">
        <v>89</v>
      </c>
      <c r="D165" s="19">
        <v>280</v>
      </c>
      <c r="E165" s="17">
        <v>971702295</v>
      </c>
      <c r="F165" s="17">
        <v>0</v>
      </c>
      <c r="G165" s="17">
        <v>9968159.3300000001</v>
      </c>
      <c r="H165" s="17">
        <v>0</v>
      </c>
      <c r="I165" s="17">
        <v>7503593.0899999999</v>
      </c>
      <c r="J165" s="17">
        <v>954230542.58000004</v>
      </c>
      <c r="K165" s="18">
        <f t="shared" si="6"/>
        <v>9968159.3300000001</v>
      </c>
      <c r="L165" s="18">
        <f t="shared" si="7"/>
        <v>1.0258449919581594E-2</v>
      </c>
      <c r="M165" s="16">
        <f t="shared" si="8"/>
        <v>7.7221111122311387E-3</v>
      </c>
    </row>
    <row r="166" spans="1:13" ht="15" x14ac:dyDescent="0.25">
      <c r="A166" s="20">
        <v>20509001</v>
      </c>
      <c r="B166" s="17" t="s">
        <v>200</v>
      </c>
      <c r="C166" s="17" t="s">
        <v>68</v>
      </c>
      <c r="D166" s="19">
        <v>1</v>
      </c>
      <c r="E166" s="17">
        <v>19371169</v>
      </c>
      <c r="F166" s="17">
        <v>0</v>
      </c>
      <c r="G166" s="17">
        <v>0</v>
      </c>
      <c r="H166" s="17">
        <v>0</v>
      </c>
      <c r="I166" s="17">
        <v>15364027.27</v>
      </c>
      <c r="J166" s="17">
        <v>4007141.73</v>
      </c>
      <c r="K166" s="18">
        <f t="shared" si="6"/>
        <v>0</v>
      </c>
      <c r="L166" s="18">
        <f t="shared" si="7"/>
        <v>0</v>
      </c>
      <c r="M166" s="16">
        <f t="shared" si="8"/>
        <v>0.79313887922819726</v>
      </c>
    </row>
    <row r="167" spans="1:13" ht="15" x14ac:dyDescent="0.25">
      <c r="A167" s="20">
        <v>20509001</v>
      </c>
      <c r="B167" s="17" t="s">
        <v>201</v>
      </c>
      <c r="C167" s="17" t="s">
        <v>69</v>
      </c>
      <c r="D167" s="19">
        <v>1</v>
      </c>
      <c r="E167" s="17">
        <v>8349642</v>
      </c>
      <c r="F167" s="17">
        <v>0</v>
      </c>
      <c r="G167" s="17">
        <v>0</v>
      </c>
      <c r="H167" s="17">
        <v>0</v>
      </c>
      <c r="I167" s="17">
        <v>6622425.6500000004</v>
      </c>
      <c r="J167" s="17">
        <v>1727216.35</v>
      </c>
      <c r="K167" s="18">
        <f t="shared" si="6"/>
        <v>0</v>
      </c>
      <c r="L167" s="18">
        <f t="shared" si="7"/>
        <v>0</v>
      </c>
      <c r="M167" s="16">
        <f t="shared" si="8"/>
        <v>0.79313887349900758</v>
      </c>
    </row>
    <row r="168" spans="1:13" ht="15" x14ac:dyDescent="0.25">
      <c r="A168" s="20">
        <v>20509001</v>
      </c>
      <c r="B168" s="17" t="s">
        <v>181</v>
      </c>
      <c r="C168" s="17" t="s">
        <v>70</v>
      </c>
      <c r="D168" s="19">
        <v>1</v>
      </c>
      <c r="E168" s="17">
        <v>44700450</v>
      </c>
      <c r="F168" s="17">
        <v>0</v>
      </c>
      <c r="G168" s="17">
        <v>1038282.79</v>
      </c>
      <c r="H168" s="17">
        <v>0</v>
      </c>
      <c r="I168" s="17">
        <v>43662167.210000001</v>
      </c>
      <c r="J168" s="17">
        <v>0</v>
      </c>
      <c r="K168" s="18">
        <f t="shared" si="6"/>
        <v>1038282.79</v>
      </c>
      <c r="L168" s="18">
        <f t="shared" si="7"/>
        <v>2.3227569073689416E-2</v>
      </c>
      <c r="M168" s="16">
        <f t="shared" si="8"/>
        <v>0.97677243092631061</v>
      </c>
    </row>
    <row r="169" spans="1:13" ht="15" x14ac:dyDescent="0.25">
      <c r="A169" s="20">
        <v>20509001</v>
      </c>
      <c r="B169" s="17" t="s">
        <v>182</v>
      </c>
      <c r="C169" s="17" t="s">
        <v>71</v>
      </c>
      <c r="D169" s="19">
        <v>1</v>
      </c>
      <c r="E169" s="17">
        <v>35157050</v>
      </c>
      <c r="F169" s="17">
        <v>0</v>
      </c>
      <c r="G169" s="17">
        <v>0</v>
      </c>
      <c r="H169" s="17">
        <v>0</v>
      </c>
      <c r="I169" s="17">
        <v>21966528.5</v>
      </c>
      <c r="J169" s="17">
        <v>13190521.5</v>
      </c>
      <c r="K169" s="18">
        <f t="shared" si="6"/>
        <v>0</v>
      </c>
      <c r="L169" s="18">
        <f t="shared" si="7"/>
        <v>0</v>
      </c>
      <c r="M169" s="16">
        <f t="shared" si="8"/>
        <v>0.62481148162317368</v>
      </c>
    </row>
    <row r="170" spans="1:13" ht="15" x14ac:dyDescent="0.25">
      <c r="A170" s="20">
        <v>20509001</v>
      </c>
      <c r="B170" s="17" t="s">
        <v>183</v>
      </c>
      <c r="C170" s="17" t="s">
        <v>72</v>
      </c>
      <c r="D170" s="19">
        <v>1</v>
      </c>
      <c r="E170" s="17">
        <v>25000000</v>
      </c>
      <c r="F170" s="17">
        <v>0</v>
      </c>
      <c r="G170" s="17">
        <v>4075715.56</v>
      </c>
      <c r="H170" s="17">
        <v>0</v>
      </c>
      <c r="I170" s="17">
        <v>20924284.440000001</v>
      </c>
      <c r="J170" s="17">
        <v>0</v>
      </c>
      <c r="K170" s="18">
        <f t="shared" si="6"/>
        <v>4075715.56</v>
      </c>
      <c r="L170" s="18">
        <f t="shared" si="7"/>
        <v>0.16302862239999999</v>
      </c>
      <c r="M170" s="16">
        <f t="shared" si="8"/>
        <v>0.83697137760000007</v>
      </c>
    </row>
    <row r="171" spans="1:13" ht="15" x14ac:dyDescent="0.25">
      <c r="A171" s="20">
        <v>20509001</v>
      </c>
      <c r="B171" s="17" t="s">
        <v>184</v>
      </c>
      <c r="C171" s="17" t="s">
        <v>73</v>
      </c>
      <c r="D171" s="19">
        <v>1</v>
      </c>
      <c r="E171" s="17">
        <v>42000000</v>
      </c>
      <c r="F171" s="17">
        <v>0</v>
      </c>
      <c r="G171" s="17">
        <v>0</v>
      </c>
      <c r="H171" s="17">
        <v>0</v>
      </c>
      <c r="I171" s="17">
        <v>42000000</v>
      </c>
      <c r="J171" s="17">
        <v>0</v>
      </c>
      <c r="K171" s="18">
        <f t="shared" si="6"/>
        <v>0</v>
      </c>
      <c r="L171" s="18">
        <f t="shared" si="7"/>
        <v>0</v>
      </c>
      <c r="M171" s="16">
        <f t="shared" si="8"/>
        <v>1</v>
      </c>
    </row>
    <row r="172" spans="1:13" ht="15" x14ac:dyDescent="0.25">
      <c r="A172" s="20">
        <v>20509001</v>
      </c>
      <c r="B172" s="17" t="s">
        <v>278</v>
      </c>
      <c r="C172" s="17" t="s">
        <v>279</v>
      </c>
      <c r="D172" s="19">
        <v>280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8">
        <f t="shared" si="6"/>
        <v>0</v>
      </c>
      <c r="L172" s="18" t="e">
        <f t="shared" si="7"/>
        <v>#DIV/0!</v>
      </c>
      <c r="M172" s="16" t="e">
        <f t="shared" si="8"/>
        <v>#DIV/0!</v>
      </c>
    </row>
    <row r="173" spans="1:13" ht="15" x14ac:dyDescent="0.25">
      <c r="A173" s="20">
        <v>20509002</v>
      </c>
      <c r="B173" s="17" t="s">
        <v>106</v>
      </c>
      <c r="C173" s="17" t="s">
        <v>0</v>
      </c>
      <c r="D173" s="19">
        <v>1</v>
      </c>
      <c r="E173" s="17">
        <v>1120619632</v>
      </c>
      <c r="F173" s="17">
        <v>0</v>
      </c>
      <c r="G173" s="17">
        <v>0</v>
      </c>
      <c r="H173" s="17">
        <v>0</v>
      </c>
      <c r="I173" s="17">
        <v>830920995.13</v>
      </c>
      <c r="J173" s="17">
        <v>289698636.87</v>
      </c>
      <c r="K173" s="18">
        <f t="shared" si="6"/>
        <v>0</v>
      </c>
      <c r="L173" s="18">
        <f t="shared" si="7"/>
        <v>0</v>
      </c>
      <c r="M173" s="16">
        <f t="shared" si="8"/>
        <v>0.74148352518778649</v>
      </c>
    </row>
    <row r="174" spans="1:13" ht="15" x14ac:dyDescent="0.25">
      <c r="A174" s="20">
        <v>20509002</v>
      </c>
      <c r="B174" s="17" t="s">
        <v>202</v>
      </c>
      <c r="C174" s="17" t="s">
        <v>77</v>
      </c>
      <c r="D174" s="19">
        <v>1</v>
      </c>
      <c r="E174" s="17">
        <v>520166927</v>
      </c>
      <c r="F174" s="17">
        <v>0</v>
      </c>
      <c r="G174" s="17">
        <v>0</v>
      </c>
      <c r="H174" s="17">
        <v>0</v>
      </c>
      <c r="I174" s="17">
        <v>494657796.31</v>
      </c>
      <c r="J174" s="17">
        <v>25509130.690000001</v>
      </c>
      <c r="K174" s="18">
        <f t="shared" si="6"/>
        <v>0</v>
      </c>
      <c r="L174" s="18">
        <f t="shared" si="7"/>
        <v>0</v>
      </c>
      <c r="M174" s="16">
        <f t="shared" si="8"/>
        <v>0.9509597220316931</v>
      </c>
    </row>
    <row r="175" spans="1:13" ht="15" x14ac:dyDescent="0.25">
      <c r="A175" s="20">
        <v>20509002</v>
      </c>
      <c r="B175" s="17" t="s">
        <v>107</v>
      </c>
      <c r="C175" s="17" t="s">
        <v>1</v>
      </c>
      <c r="D175" s="19">
        <v>1</v>
      </c>
      <c r="E175" s="17">
        <v>2000000</v>
      </c>
      <c r="F175" s="17">
        <v>0</v>
      </c>
      <c r="G175" s="17">
        <v>0</v>
      </c>
      <c r="H175" s="17">
        <v>0</v>
      </c>
      <c r="I175" s="17">
        <v>0</v>
      </c>
      <c r="J175" s="17">
        <v>2000000</v>
      </c>
      <c r="K175" s="18">
        <f t="shared" si="6"/>
        <v>0</v>
      </c>
      <c r="L175" s="18">
        <f t="shared" si="7"/>
        <v>0</v>
      </c>
      <c r="M175" s="16">
        <f t="shared" si="8"/>
        <v>0</v>
      </c>
    </row>
    <row r="176" spans="1:13" ht="15" x14ac:dyDescent="0.25">
      <c r="A176" s="20">
        <v>20509002</v>
      </c>
      <c r="B176" s="17" t="s">
        <v>108</v>
      </c>
      <c r="C176" s="17" t="s">
        <v>2</v>
      </c>
      <c r="D176" s="19">
        <v>1</v>
      </c>
      <c r="E176" s="17">
        <v>266327000</v>
      </c>
      <c r="F176" s="17">
        <v>0</v>
      </c>
      <c r="G176" s="17">
        <v>0</v>
      </c>
      <c r="H176" s="17">
        <v>0</v>
      </c>
      <c r="I176" s="17">
        <v>238417736.56999999</v>
      </c>
      <c r="J176" s="17">
        <v>27909263.43</v>
      </c>
      <c r="K176" s="18">
        <f t="shared" si="6"/>
        <v>0</v>
      </c>
      <c r="L176" s="18">
        <f t="shared" si="7"/>
        <v>0</v>
      </c>
      <c r="M176" s="16">
        <f t="shared" si="8"/>
        <v>0.89520678177578683</v>
      </c>
    </row>
    <row r="177" spans="1:13" ht="15" x14ac:dyDescent="0.25">
      <c r="A177" s="20">
        <v>20509002</v>
      </c>
      <c r="B177" s="17" t="s">
        <v>109</v>
      </c>
      <c r="C177" s="17" t="s">
        <v>3</v>
      </c>
      <c r="D177" s="19">
        <v>1</v>
      </c>
      <c r="E177" s="17">
        <v>423444000</v>
      </c>
      <c r="F177" s="17">
        <v>0</v>
      </c>
      <c r="G177" s="17">
        <v>0</v>
      </c>
      <c r="H177" s="17">
        <v>0</v>
      </c>
      <c r="I177" s="17">
        <v>388816393.88</v>
      </c>
      <c r="J177" s="17">
        <v>34627606.119999997</v>
      </c>
      <c r="K177" s="18">
        <f t="shared" si="6"/>
        <v>0</v>
      </c>
      <c r="L177" s="18">
        <f t="shared" si="7"/>
        <v>0</v>
      </c>
      <c r="M177" s="16">
        <f t="shared" si="8"/>
        <v>0.91822388292194479</v>
      </c>
    </row>
    <row r="178" spans="1:13" ht="15" x14ac:dyDescent="0.25">
      <c r="A178" s="20">
        <v>20509002</v>
      </c>
      <c r="B178" s="17" t="s">
        <v>110</v>
      </c>
      <c r="C178" s="17" t="s">
        <v>4</v>
      </c>
      <c r="D178" s="19">
        <v>1</v>
      </c>
      <c r="E178" s="17">
        <v>161950000</v>
      </c>
      <c r="F178" s="17">
        <v>0</v>
      </c>
      <c r="G178" s="17">
        <v>0</v>
      </c>
      <c r="H178" s="17">
        <v>0</v>
      </c>
      <c r="I178" s="17">
        <v>107844661.98</v>
      </c>
      <c r="J178" s="17">
        <v>54105338.020000003</v>
      </c>
      <c r="K178" s="18">
        <f t="shared" si="6"/>
        <v>0</v>
      </c>
      <c r="L178" s="18">
        <f t="shared" si="7"/>
        <v>0</v>
      </c>
      <c r="M178" s="16">
        <f t="shared" si="8"/>
        <v>0.66591331880209947</v>
      </c>
    </row>
    <row r="179" spans="1:13" ht="15" x14ac:dyDescent="0.25">
      <c r="A179" s="20">
        <v>20509002</v>
      </c>
      <c r="B179" s="17" t="s">
        <v>111</v>
      </c>
      <c r="C179" s="17" t="s">
        <v>81</v>
      </c>
      <c r="D179" s="19">
        <v>280</v>
      </c>
      <c r="E179" s="17">
        <v>256129000</v>
      </c>
      <c r="F179" s="17">
        <v>0</v>
      </c>
      <c r="G179" s="17">
        <v>0</v>
      </c>
      <c r="H179" s="17">
        <v>0</v>
      </c>
      <c r="I179" s="17">
        <v>219591745.59</v>
      </c>
      <c r="J179" s="17">
        <v>36537254.409999996</v>
      </c>
      <c r="K179" s="18">
        <f t="shared" si="6"/>
        <v>0</v>
      </c>
      <c r="L179" s="18">
        <f t="shared" si="7"/>
        <v>0</v>
      </c>
      <c r="M179" s="16">
        <f t="shared" si="8"/>
        <v>0.85734823307786312</v>
      </c>
    </row>
    <row r="180" spans="1:13" ht="15" x14ac:dyDescent="0.25">
      <c r="A180" s="20">
        <v>20509002</v>
      </c>
      <c r="B180" s="17" t="s">
        <v>112</v>
      </c>
      <c r="C180" s="17" t="s">
        <v>5</v>
      </c>
      <c r="D180" s="19">
        <v>1</v>
      </c>
      <c r="E180" s="17">
        <v>183602000</v>
      </c>
      <c r="F180" s="17">
        <v>0</v>
      </c>
      <c r="G180" s="17">
        <v>0</v>
      </c>
      <c r="H180" s="17">
        <v>0</v>
      </c>
      <c r="I180" s="17">
        <v>171086511.78</v>
      </c>
      <c r="J180" s="17">
        <v>12515488.220000001</v>
      </c>
      <c r="K180" s="18">
        <f t="shared" si="6"/>
        <v>0</v>
      </c>
      <c r="L180" s="18">
        <f t="shared" si="7"/>
        <v>0</v>
      </c>
      <c r="M180" s="16">
        <f t="shared" si="8"/>
        <v>0.93183359538567123</v>
      </c>
    </row>
    <row r="181" spans="1:13" ht="15" x14ac:dyDescent="0.25">
      <c r="A181" s="20">
        <v>20509002</v>
      </c>
      <c r="B181" s="17" t="s">
        <v>113</v>
      </c>
      <c r="C181" s="17" t="s">
        <v>6</v>
      </c>
      <c r="D181" s="19">
        <v>1</v>
      </c>
      <c r="E181" s="17">
        <v>476422000</v>
      </c>
      <c r="F181" s="17">
        <v>0</v>
      </c>
      <c r="G181" s="17">
        <v>0</v>
      </c>
      <c r="H181" s="17">
        <v>0</v>
      </c>
      <c r="I181" s="17">
        <v>449126258.61000001</v>
      </c>
      <c r="J181" s="17">
        <v>27295741.390000001</v>
      </c>
      <c r="K181" s="18">
        <f t="shared" si="6"/>
        <v>0</v>
      </c>
      <c r="L181" s="18">
        <f t="shared" si="7"/>
        <v>0</v>
      </c>
      <c r="M181" s="16">
        <f t="shared" si="8"/>
        <v>0.94270679903530907</v>
      </c>
    </row>
    <row r="182" spans="1:13" ht="15" x14ac:dyDescent="0.25">
      <c r="A182" s="20">
        <v>20509002</v>
      </c>
      <c r="B182" s="17" t="s">
        <v>203</v>
      </c>
      <c r="C182" s="17" t="s">
        <v>115</v>
      </c>
      <c r="D182" s="19">
        <v>1</v>
      </c>
      <c r="E182" s="17">
        <v>299242958</v>
      </c>
      <c r="F182" s="17">
        <v>0</v>
      </c>
      <c r="G182" s="17">
        <v>50847230.460000001</v>
      </c>
      <c r="H182" s="17">
        <v>0</v>
      </c>
      <c r="I182" s="17">
        <v>248395727.53999999</v>
      </c>
      <c r="J182" s="17">
        <v>0</v>
      </c>
      <c r="K182" s="18">
        <f t="shared" si="6"/>
        <v>50847230.460000001</v>
      </c>
      <c r="L182" s="18">
        <f t="shared" si="7"/>
        <v>0.16991955566753889</v>
      </c>
      <c r="M182" s="16">
        <f t="shared" si="8"/>
        <v>0.83008044433246109</v>
      </c>
    </row>
    <row r="183" spans="1:13" ht="15" x14ac:dyDescent="0.25">
      <c r="A183" s="20">
        <v>20509002</v>
      </c>
      <c r="B183" s="17" t="s">
        <v>204</v>
      </c>
      <c r="C183" s="17" t="s">
        <v>115</v>
      </c>
      <c r="D183" s="19">
        <v>1</v>
      </c>
      <c r="E183" s="17">
        <v>30454596</v>
      </c>
      <c r="F183" s="17">
        <v>0</v>
      </c>
      <c r="G183" s="17">
        <v>22005331</v>
      </c>
      <c r="H183" s="17">
        <v>0</v>
      </c>
      <c r="I183" s="17">
        <v>8449265</v>
      </c>
      <c r="J183" s="17">
        <v>0</v>
      </c>
      <c r="K183" s="18">
        <f t="shared" si="6"/>
        <v>22005331</v>
      </c>
      <c r="L183" s="18">
        <f t="shared" si="7"/>
        <v>0.72256190822560906</v>
      </c>
      <c r="M183" s="16">
        <f t="shared" si="8"/>
        <v>0.27743809177439094</v>
      </c>
    </row>
    <row r="184" spans="1:13" ht="15" x14ac:dyDescent="0.25">
      <c r="A184" s="20">
        <v>20509002</v>
      </c>
      <c r="B184" s="17" t="s">
        <v>205</v>
      </c>
      <c r="C184" s="17" t="s">
        <v>280</v>
      </c>
      <c r="D184" s="19">
        <v>1</v>
      </c>
      <c r="E184" s="17">
        <v>16175295</v>
      </c>
      <c r="F184" s="17">
        <v>0</v>
      </c>
      <c r="G184" s="17">
        <v>2752018.97</v>
      </c>
      <c r="H184" s="17">
        <v>0</v>
      </c>
      <c r="I184" s="17">
        <v>13423276.029999999</v>
      </c>
      <c r="J184" s="17">
        <v>0</v>
      </c>
      <c r="K184" s="18">
        <f t="shared" si="6"/>
        <v>2752018.97</v>
      </c>
      <c r="L184" s="18">
        <f t="shared" si="7"/>
        <v>0.17013717338694598</v>
      </c>
      <c r="M184" s="16">
        <f t="shared" si="8"/>
        <v>0.82986282661305399</v>
      </c>
    </row>
    <row r="185" spans="1:13" ht="15" x14ac:dyDescent="0.25">
      <c r="A185" s="20">
        <v>20509002</v>
      </c>
      <c r="B185" s="17" t="s">
        <v>206</v>
      </c>
      <c r="C185" s="17" t="s">
        <v>281</v>
      </c>
      <c r="D185" s="19">
        <v>1</v>
      </c>
      <c r="E185" s="17">
        <v>1540834</v>
      </c>
      <c r="F185" s="17">
        <v>0</v>
      </c>
      <c r="G185" s="17">
        <v>1255475</v>
      </c>
      <c r="H185" s="17">
        <v>0</v>
      </c>
      <c r="I185" s="17">
        <v>285359</v>
      </c>
      <c r="J185" s="17">
        <v>0</v>
      </c>
      <c r="K185" s="18">
        <f t="shared" si="6"/>
        <v>1255475</v>
      </c>
      <c r="L185" s="18">
        <f t="shared" si="7"/>
        <v>0.81480224346035979</v>
      </c>
      <c r="M185" s="16">
        <f t="shared" si="8"/>
        <v>0.18519775653964021</v>
      </c>
    </row>
    <row r="186" spans="1:13" ht="15" x14ac:dyDescent="0.25">
      <c r="A186" s="20">
        <v>20509002</v>
      </c>
      <c r="B186" s="17" t="s">
        <v>208</v>
      </c>
      <c r="C186" s="17" t="s">
        <v>7</v>
      </c>
      <c r="D186" s="19">
        <v>1</v>
      </c>
      <c r="E186" s="17">
        <v>164340997</v>
      </c>
      <c r="F186" s="17">
        <v>0</v>
      </c>
      <c r="G186" s="17">
        <v>27934592.579999998</v>
      </c>
      <c r="H186" s="17">
        <v>0</v>
      </c>
      <c r="I186" s="17">
        <v>136406404.41999999</v>
      </c>
      <c r="J186" s="17">
        <v>0</v>
      </c>
      <c r="K186" s="18">
        <f t="shared" si="6"/>
        <v>27934592.579999998</v>
      </c>
      <c r="L186" s="18">
        <f t="shared" si="7"/>
        <v>0.1699794518101895</v>
      </c>
      <c r="M186" s="16">
        <f t="shared" si="8"/>
        <v>0.83002054818981041</v>
      </c>
    </row>
    <row r="187" spans="1:13" ht="15" x14ac:dyDescent="0.25">
      <c r="A187" s="20">
        <v>20509002</v>
      </c>
      <c r="B187" s="17" t="s">
        <v>209</v>
      </c>
      <c r="C187" s="17" t="s">
        <v>7</v>
      </c>
      <c r="D187" s="19">
        <v>1</v>
      </c>
      <c r="E187" s="17">
        <v>22488474</v>
      </c>
      <c r="F187" s="17">
        <v>0</v>
      </c>
      <c r="G187" s="17">
        <v>17422385</v>
      </c>
      <c r="H187" s="17">
        <v>0</v>
      </c>
      <c r="I187" s="17">
        <v>5066089</v>
      </c>
      <c r="J187" s="17">
        <v>0</v>
      </c>
      <c r="K187" s="18">
        <f t="shared" si="6"/>
        <v>17422385</v>
      </c>
      <c r="L187" s="18">
        <f t="shared" si="7"/>
        <v>0.77472508806066609</v>
      </c>
      <c r="M187" s="16">
        <f t="shared" si="8"/>
        <v>0.22527491193933391</v>
      </c>
    </row>
    <row r="188" spans="1:13" ht="15" x14ac:dyDescent="0.25">
      <c r="A188" s="20">
        <v>20509002</v>
      </c>
      <c r="B188" s="17" t="s">
        <v>210</v>
      </c>
      <c r="C188" s="17" t="s">
        <v>8</v>
      </c>
      <c r="D188" s="19">
        <v>1</v>
      </c>
      <c r="E188" s="17">
        <v>48525885</v>
      </c>
      <c r="F188" s="17">
        <v>0</v>
      </c>
      <c r="G188" s="17">
        <v>8256055.9299999997</v>
      </c>
      <c r="H188" s="17">
        <v>0</v>
      </c>
      <c r="I188" s="17">
        <v>40269829.07</v>
      </c>
      <c r="J188" s="17">
        <v>0</v>
      </c>
      <c r="K188" s="18">
        <f t="shared" si="6"/>
        <v>8256055.9299999997</v>
      </c>
      <c r="L188" s="18">
        <f t="shared" si="7"/>
        <v>0.17013715319153891</v>
      </c>
      <c r="M188" s="16">
        <f t="shared" si="8"/>
        <v>0.82986284680846112</v>
      </c>
    </row>
    <row r="189" spans="1:13" ht="15" x14ac:dyDescent="0.25">
      <c r="A189" s="20">
        <v>20509002</v>
      </c>
      <c r="B189" s="17" t="s">
        <v>211</v>
      </c>
      <c r="C189" s="17" t="s">
        <v>8</v>
      </c>
      <c r="D189" s="19">
        <v>1</v>
      </c>
      <c r="E189" s="17">
        <v>7704169</v>
      </c>
      <c r="F189" s="17">
        <v>0</v>
      </c>
      <c r="G189" s="17">
        <v>6277345</v>
      </c>
      <c r="H189" s="17">
        <v>0</v>
      </c>
      <c r="I189" s="17">
        <v>1426824</v>
      </c>
      <c r="J189" s="17">
        <v>0</v>
      </c>
      <c r="K189" s="18">
        <f t="shared" si="6"/>
        <v>6277345</v>
      </c>
      <c r="L189" s="18">
        <f t="shared" si="7"/>
        <v>0.81479845522599514</v>
      </c>
      <c r="M189" s="16">
        <f t="shared" si="8"/>
        <v>0.18520154477400483</v>
      </c>
    </row>
    <row r="190" spans="1:13" ht="15" x14ac:dyDescent="0.25">
      <c r="A190" s="20">
        <v>20509002</v>
      </c>
      <c r="B190" s="17" t="s">
        <v>213</v>
      </c>
      <c r="C190" s="17" t="s">
        <v>9</v>
      </c>
      <c r="D190" s="19">
        <v>1</v>
      </c>
      <c r="E190" s="17">
        <v>97051770</v>
      </c>
      <c r="F190" s="17">
        <v>0</v>
      </c>
      <c r="G190" s="17">
        <v>16512287.1</v>
      </c>
      <c r="H190" s="17">
        <v>0</v>
      </c>
      <c r="I190" s="17">
        <v>80539482.900000006</v>
      </c>
      <c r="J190" s="17">
        <v>0</v>
      </c>
      <c r="K190" s="18">
        <f t="shared" si="6"/>
        <v>16512287.1</v>
      </c>
      <c r="L190" s="18">
        <f t="shared" si="7"/>
        <v>0.17013895882578958</v>
      </c>
      <c r="M190" s="16">
        <f t="shared" si="8"/>
        <v>0.82986104117421045</v>
      </c>
    </row>
    <row r="191" spans="1:13" ht="15" x14ac:dyDescent="0.25">
      <c r="A191" s="20">
        <v>20509002</v>
      </c>
      <c r="B191" s="17" t="s">
        <v>214</v>
      </c>
      <c r="C191" s="17" t="s">
        <v>9</v>
      </c>
      <c r="D191" s="19">
        <v>1</v>
      </c>
      <c r="E191" s="17">
        <v>9245002</v>
      </c>
      <c r="F191" s="17">
        <v>0</v>
      </c>
      <c r="G191" s="17">
        <v>7532877</v>
      </c>
      <c r="H191" s="17">
        <v>0</v>
      </c>
      <c r="I191" s="17">
        <v>1712125</v>
      </c>
      <c r="J191" s="17">
        <v>0</v>
      </c>
      <c r="K191" s="18">
        <f t="shared" si="6"/>
        <v>7532877</v>
      </c>
      <c r="L191" s="18">
        <f t="shared" si="7"/>
        <v>0.81480534022599449</v>
      </c>
      <c r="M191" s="16">
        <f t="shared" si="8"/>
        <v>0.18519465977400545</v>
      </c>
    </row>
    <row r="192" spans="1:13" ht="15" x14ac:dyDescent="0.25">
      <c r="A192" s="20">
        <v>20509002</v>
      </c>
      <c r="B192" s="17" t="s">
        <v>216</v>
      </c>
      <c r="C192" s="17" t="s">
        <v>10</v>
      </c>
      <c r="D192" s="19">
        <v>1</v>
      </c>
      <c r="E192" s="17">
        <v>20637000</v>
      </c>
      <c r="F192" s="17">
        <v>0</v>
      </c>
      <c r="G192" s="17">
        <v>3737549.55</v>
      </c>
      <c r="H192" s="17">
        <v>0</v>
      </c>
      <c r="I192" s="17">
        <v>16899450.449999999</v>
      </c>
      <c r="J192" s="17">
        <v>0</v>
      </c>
      <c r="K192" s="18">
        <f t="shared" si="6"/>
        <v>3737549.55</v>
      </c>
      <c r="L192" s="18">
        <f t="shared" si="7"/>
        <v>0.18110915103939526</v>
      </c>
      <c r="M192" s="16">
        <f t="shared" si="8"/>
        <v>0.81889084896060471</v>
      </c>
    </row>
    <row r="193" spans="1:13" ht="15" x14ac:dyDescent="0.25">
      <c r="A193" s="20">
        <v>20509002</v>
      </c>
      <c r="B193" s="17" t="s">
        <v>122</v>
      </c>
      <c r="C193" s="17" t="s">
        <v>11</v>
      </c>
      <c r="D193" s="19">
        <v>1</v>
      </c>
      <c r="E193" s="17">
        <v>2853000</v>
      </c>
      <c r="F193" s="17">
        <v>0</v>
      </c>
      <c r="G193" s="17">
        <v>0</v>
      </c>
      <c r="H193" s="17">
        <v>0</v>
      </c>
      <c r="I193" s="17">
        <v>2268000</v>
      </c>
      <c r="J193" s="17">
        <v>585000</v>
      </c>
      <c r="K193" s="18">
        <f t="shared" si="6"/>
        <v>0</v>
      </c>
      <c r="L193" s="18">
        <f t="shared" si="7"/>
        <v>0</v>
      </c>
      <c r="M193" s="16">
        <f t="shared" si="8"/>
        <v>0.79495268138801267</v>
      </c>
    </row>
    <row r="194" spans="1:13" ht="15" x14ac:dyDescent="0.25">
      <c r="A194" s="20">
        <v>20509002</v>
      </c>
      <c r="B194" s="17" t="s">
        <v>217</v>
      </c>
      <c r="C194" s="17" t="s">
        <v>78</v>
      </c>
      <c r="D194" s="19">
        <v>1</v>
      </c>
      <c r="E194" s="17">
        <v>4000000</v>
      </c>
      <c r="F194" s="17">
        <v>0</v>
      </c>
      <c r="G194" s="17">
        <v>0</v>
      </c>
      <c r="H194" s="17">
        <v>0</v>
      </c>
      <c r="I194" s="17">
        <v>3975000</v>
      </c>
      <c r="J194" s="17">
        <v>25000</v>
      </c>
      <c r="K194" s="18">
        <f t="shared" si="6"/>
        <v>0</v>
      </c>
      <c r="L194" s="18">
        <f t="shared" si="7"/>
        <v>0</v>
      </c>
      <c r="M194" s="16">
        <f t="shared" si="8"/>
        <v>0.99375000000000002</v>
      </c>
    </row>
    <row r="195" spans="1:13" ht="15" x14ac:dyDescent="0.25">
      <c r="A195" s="20">
        <v>20509002</v>
      </c>
      <c r="B195" s="17" t="s">
        <v>123</v>
      </c>
      <c r="C195" s="17" t="s">
        <v>12</v>
      </c>
      <c r="D195" s="19">
        <v>1</v>
      </c>
      <c r="E195" s="17">
        <v>16500000</v>
      </c>
      <c r="F195" s="17">
        <v>0</v>
      </c>
      <c r="G195" s="17">
        <v>2620691.2599999998</v>
      </c>
      <c r="H195" s="17">
        <v>0</v>
      </c>
      <c r="I195" s="17">
        <v>13762460.880000001</v>
      </c>
      <c r="J195" s="17">
        <v>116847.86</v>
      </c>
      <c r="K195" s="18">
        <f t="shared" si="6"/>
        <v>2620691.2599999998</v>
      </c>
      <c r="L195" s="18">
        <f t="shared" si="7"/>
        <v>0.15882977333333331</v>
      </c>
      <c r="M195" s="16">
        <f t="shared" si="8"/>
        <v>0.83408853818181827</v>
      </c>
    </row>
    <row r="196" spans="1:13" ht="15" x14ac:dyDescent="0.25">
      <c r="A196" s="20">
        <v>20509002</v>
      </c>
      <c r="B196" s="17" t="s">
        <v>234</v>
      </c>
      <c r="C196" s="17" t="s">
        <v>79</v>
      </c>
      <c r="D196" s="19">
        <v>1</v>
      </c>
      <c r="E196" s="17">
        <v>1402596.9</v>
      </c>
      <c r="F196" s="17">
        <v>0</v>
      </c>
      <c r="G196" s="17">
        <v>0</v>
      </c>
      <c r="H196" s="17">
        <v>0</v>
      </c>
      <c r="I196" s="17">
        <v>0</v>
      </c>
      <c r="J196" s="17">
        <v>1402596.9</v>
      </c>
      <c r="K196" s="18">
        <f t="shared" si="6"/>
        <v>0</v>
      </c>
      <c r="L196" s="18">
        <f t="shared" si="7"/>
        <v>0</v>
      </c>
      <c r="M196" s="16">
        <f t="shared" si="8"/>
        <v>0</v>
      </c>
    </row>
    <row r="197" spans="1:13" ht="15" x14ac:dyDescent="0.25">
      <c r="A197" s="20">
        <v>20509002</v>
      </c>
      <c r="B197" s="17" t="s">
        <v>124</v>
      </c>
      <c r="C197" s="17" t="s">
        <v>13</v>
      </c>
      <c r="D197" s="19">
        <v>1</v>
      </c>
      <c r="E197" s="17">
        <v>184550000</v>
      </c>
      <c r="F197" s="17">
        <v>0</v>
      </c>
      <c r="G197" s="17">
        <v>14341874</v>
      </c>
      <c r="H197" s="17">
        <v>0</v>
      </c>
      <c r="I197" s="17">
        <v>108568463</v>
      </c>
      <c r="J197" s="17">
        <v>61639663</v>
      </c>
      <c r="K197" s="18">
        <f t="shared" si="6"/>
        <v>14341874</v>
      </c>
      <c r="L197" s="18">
        <f t="shared" si="7"/>
        <v>7.7712674072067195E-2</v>
      </c>
      <c r="M197" s="16">
        <f t="shared" si="8"/>
        <v>0.58828752641560556</v>
      </c>
    </row>
    <row r="198" spans="1:13" ht="15" x14ac:dyDescent="0.25">
      <c r="A198" s="20">
        <v>20509002</v>
      </c>
      <c r="B198" s="17" t="s">
        <v>125</v>
      </c>
      <c r="C198" s="17" t="s">
        <v>14</v>
      </c>
      <c r="D198" s="19">
        <v>1</v>
      </c>
      <c r="E198" s="17">
        <v>200040000</v>
      </c>
      <c r="F198" s="17">
        <v>0</v>
      </c>
      <c r="G198" s="17">
        <v>18558861.870000001</v>
      </c>
      <c r="H198" s="17">
        <v>0</v>
      </c>
      <c r="I198" s="17">
        <v>173145805</v>
      </c>
      <c r="J198" s="17">
        <v>8335333.1299999999</v>
      </c>
      <c r="K198" s="18">
        <f t="shared" si="6"/>
        <v>18558861.870000001</v>
      </c>
      <c r="L198" s="18">
        <f t="shared" si="7"/>
        <v>9.2775754199160176E-2</v>
      </c>
      <c r="M198" s="16">
        <f t="shared" si="8"/>
        <v>0.86555591381723651</v>
      </c>
    </row>
    <row r="199" spans="1:13" ht="15" x14ac:dyDescent="0.25">
      <c r="A199" s="20">
        <v>20509002</v>
      </c>
      <c r="B199" s="17" t="s">
        <v>127</v>
      </c>
      <c r="C199" s="17" t="s">
        <v>16</v>
      </c>
      <c r="D199" s="19">
        <v>1</v>
      </c>
      <c r="E199" s="17">
        <v>119950000</v>
      </c>
      <c r="F199" s="17">
        <v>0</v>
      </c>
      <c r="G199" s="17">
        <v>2869723.65</v>
      </c>
      <c r="H199" s="17">
        <v>0</v>
      </c>
      <c r="I199" s="17">
        <v>117067759.59999999</v>
      </c>
      <c r="J199" s="17">
        <v>12516.75</v>
      </c>
      <c r="K199" s="18">
        <f t="shared" si="6"/>
        <v>2869723.65</v>
      </c>
      <c r="L199" s="18">
        <f t="shared" si="7"/>
        <v>2.3924332221759066E-2</v>
      </c>
      <c r="M199" s="16">
        <f t="shared" si="8"/>
        <v>0.97597131804918713</v>
      </c>
    </row>
    <row r="200" spans="1:13" ht="15" x14ac:dyDescent="0.25">
      <c r="A200" s="20">
        <v>20509002</v>
      </c>
      <c r="B200" s="17" t="s">
        <v>128</v>
      </c>
      <c r="C200" s="17" t="s">
        <v>17</v>
      </c>
      <c r="D200" s="19">
        <v>1</v>
      </c>
      <c r="E200" s="17">
        <v>12557944</v>
      </c>
      <c r="F200" s="17">
        <v>0</v>
      </c>
      <c r="G200" s="17">
        <v>323333.32</v>
      </c>
      <c r="H200" s="17">
        <v>0</v>
      </c>
      <c r="I200" s="17">
        <v>4292580.5999999996</v>
      </c>
      <c r="J200" s="17">
        <v>7942030.0800000001</v>
      </c>
      <c r="K200" s="18">
        <f t="shared" si="6"/>
        <v>323333.32</v>
      </c>
      <c r="L200" s="18">
        <f t="shared" si="7"/>
        <v>2.5747313413724413E-2</v>
      </c>
      <c r="M200" s="16">
        <f t="shared" si="8"/>
        <v>0.34182192562731606</v>
      </c>
    </row>
    <row r="201" spans="1:13" ht="15" x14ac:dyDescent="0.25">
      <c r="A201" s="20">
        <v>20509002</v>
      </c>
      <c r="B201" s="17" t="s">
        <v>129</v>
      </c>
      <c r="C201" s="17" t="s">
        <v>18</v>
      </c>
      <c r="D201" s="19">
        <v>1</v>
      </c>
      <c r="E201" s="17">
        <v>597776</v>
      </c>
      <c r="F201" s="17">
        <v>0</v>
      </c>
      <c r="G201" s="17">
        <v>0</v>
      </c>
      <c r="H201" s="17">
        <v>0</v>
      </c>
      <c r="I201" s="17">
        <v>271132</v>
      </c>
      <c r="J201" s="17">
        <v>326644</v>
      </c>
      <c r="K201" s="18">
        <f t="shared" si="6"/>
        <v>0</v>
      </c>
      <c r="L201" s="18">
        <f t="shared" si="7"/>
        <v>0</v>
      </c>
      <c r="M201" s="16">
        <f t="shared" si="8"/>
        <v>0.4535678916517224</v>
      </c>
    </row>
    <row r="202" spans="1:13" ht="15" x14ac:dyDescent="0.25">
      <c r="A202" s="20">
        <v>20509002</v>
      </c>
      <c r="B202" s="17" t="s">
        <v>130</v>
      </c>
      <c r="C202" s="17" t="s">
        <v>19</v>
      </c>
      <c r="D202" s="19">
        <v>1</v>
      </c>
      <c r="E202" s="17">
        <v>3000000</v>
      </c>
      <c r="F202" s="17">
        <v>0</v>
      </c>
      <c r="G202" s="17">
        <v>1151000</v>
      </c>
      <c r="H202" s="17">
        <v>0</v>
      </c>
      <c r="I202" s="17">
        <v>1190000</v>
      </c>
      <c r="J202" s="17">
        <v>659000</v>
      </c>
      <c r="K202" s="18">
        <f t="shared" ref="K202:K265" si="9">SUM(F202+G202+H202)</f>
        <v>1151000</v>
      </c>
      <c r="L202" s="18">
        <f t="shared" ref="L202:L265" si="10">SUM(K202/E202)</f>
        <v>0.38366666666666666</v>
      </c>
      <c r="M202" s="16">
        <f t="shared" ref="M202:M265" si="11">SUM(I202/E202)</f>
        <v>0.39666666666666667</v>
      </c>
    </row>
    <row r="203" spans="1:13" ht="15" x14ac:dyDescent="0.25">
      <c r="A203" s="20">
        <v>20509002</v>
      </c>
      <c r="B203" s="17" t="s">
        <v>132</v>
      </c>
      <c r="C203" s="17" t="s">
        <v>21</v>
      </c>
      <c r="D203" s="19">
        <v>1</v>
      </c>
      <c r="E203" s="17">
        <v>25000</v>
      </c>
      <c r="F203" s="17">
        <v>0</v>
      </c>
      <c r="G203" s="17">
        <v>0</v>
      </c>
      <c r="H203" s="17">
        <v>0</v>
      </c>
      <c r="I203" s="17">
        <v>0</v>
      </c>
      <c r="J203" s="17">
        <v>25000</v>
      </c>
      <c r="K203" s="18">
        <f t="shared" si="9"/>
        <v>0</v>
      </c>
      <c r="L203" s="18">
        <f t="shared" si="10"/>
        <v>0</v>
      </c>
      <c r="M203" s="16">
        <f t="shared" si="11"/>
        <v>0</v>
      </c>
    </row>
    <row r="204" spans="1:13" ht="15" x14ac:dyDescent="0.25">
      <c r="A204" s="20">
        <v>20509002</v>
      </c>
      <c r="B204" s="17" t="s">
        <v>193</v>
      </c>
      <c r="C204" s="17" t="s">
        <v>76</v>
      </c>
      <c r="D204" s="19">
        <v>1</v>
      </c>
      <c r="E204" s="17">
        <v>8405080</v>
      </c>
      <c r="F204" s="17">
        <v>0</v>
      </c>
      <c r="G204" s="17">
        <v>0</v>
      </c>
      <c r="H204" s="17">
        <v>0</v>
      </c>
      <c r="I204" s="17">
        <v>6600000</v>
      </c>
      <c r="J204" s="17">
        <v>1805080</v>
      </c>
      <c r="K204" s="18">
        <f t="shared" si="9"/>
        <v>0</v>
      </c>
      <c r="L204" s="18">
        <f t="shared" si="10"/>
        <v>0</v>
      </c>
      <c r="M204" s="16">
        <f t="shared" si="11"/>
        <v>0.78523940283733173</v>
      </c>
    </row>
    <row r="205" spans="1:13" ht="15" x14ac:dyDescent="0.25">
      <c r="A205" s="20">
        <v>20509002</v>
      </c>
      <c r="B205" s="17" t="s">
        <v>135</v>
      </c>
      <c r="C205" s="17" t="s">
        <v>24</v>
      </c>
      <c r="D205" s="19">
        <v>1</v>
      </c>
      <c r="E205" s="17">
        <v>545130000</v>
      </c>
      <c r="F205" s="17">
        <v>0</v>
      </c>
      <c r="G205" s="17">
        <v>25548098.120000001</v>
      </c>
      <c r="H205" s="17">
        <v>0</v>
      </c>
      <c r="I205" s="17">
        <v>401335694.19</v>
      </c>
      <c r="J205" s="17">
        <v>118246207.69</v>
      </c>
      <c r="K205" s="18">
        <f t="shared" si="9"/>
        <v>25548098.120000001</v>
      </c>
      <c r="L205" s="18">
        <f t="shared" si="10"/>
        <v>4.6866065195457968E-2</v>
      </c>
      <c r="M205" s="16">
        <f t="shared" si="11"/>
        <v>0.73622015700842003</v>
      </c>
    </row>
    <row r="206" spans="1:13" ht="15" x14ac:dyDescent="0.25">
      <c r="A206" s="20">
        <v>20509002</v>
      </c>
      <c r="B206" s="17" t="s">
        <v>136</v>
      </c>
      <c r="C206" s="17" t="s">
        <v>25</v>
      </c>
      <c r="D206" s="19">
        <v>1</v>
      </c>
      <c r="E206" s="17">
        <v>60624987</v>
      </c>
      <c r="F206" s="17">
        <v>0</v>
      </c>
      <c r="G206" s="17">
        <v>281284</v>
      </c>
      <c r="H206" s="17">
        <v>0</v>
      </c>
      <c r="I206" s="17">
        <v>60303702.969999999</v>
      </c>
      <c r="J206" s="17">
        <v>40000.03</v>
      </c>
      <c r="K206" s="18">
        <f t="shared" si="9"/>
        <v>281284</v>
      </c>
      <c r="L206" s="18">
        <f t="shared" si="10"/>
        <v>4.6397370773869195E-3</v>
      </c>
      <c r="M206" s="16">
        <f t="shared" si="11"/>
        <v>0.99470046847185301</v>
      </c>
    </row>
    <row r="207" spans="1:13" ht="15" x14ac:dyDescent="0.25">
      <c r="A207" s="20">
        <v>20509002</v>
      </c>
      <c r="B207" s="17" t="s">
        <v>137</v>
      </c>
      <c r="C207" s="17" t="s">
        <v>26</v>
      </c>
      <c r="D207" s="19">
        <v>1</v>
      </c>
      <c r="E207" s="17">
        <v>50000</v>
      </c>
      <c r="F207" s="17">
        <v>0</v>
      </c>
      <c r="G207" s="17">
        <v>0</v>
      </c>
      <c r="H207" s="17">
        <v>0</v>
      </c>
      <c r="I207" s="17">
        <v>0</v>
      </c>
      <c r="J207" s="17">
        <v>50000</v>
      </c>
      <c r="K207" s="18">
        <f t="shared" si="9"/>
        <v>0</v>
      </c>
      <c r="L207" s="18">
        <f t="shared" si="10"/>
        <v>0</v>
      </c>
      <c r="M207" s="16">
        <f t="shared" si="11"/>
        <v>0</v>
      </c>
    </row>
    <row r="208" spans="1:13" ht="15" x14ac:dyDescent="0.25">
      <c r="A208" s="20">
        <v>20509002</v>
      </c>
      <c r="B208" s="17" t="s">
        <v>138</v>
      </c>
      <c r="C208" s="17" t="s">
        <v>27</v>
      </c>
      <c r="D208" s="19">
        <v>1</v>
      </c>
      <c r="E208" s="17">
        <v>10247500</v>
      </c>
      <c r="F208" s="17">
        <v>0</v>
      </c>
      <c r="G208" s="17">
        <v>493100</v>
      </c>
      <c r="H208" s="17">
        <v>0</v>
      </c>
      <c r="I208" s="17">
        <v>8819400</v>
      </c>
      <c r="J208" s="17">
        <v>935000</v>
      </c>
      <c r="K208" s="18">
        <f t="shared" si="9"/>
        <v>493100</v>
      </c>
      <c r="L208" s="18">
        <f t="shared" si="10"/>
        <v>4.8119053427665287E-2</v>
      </c>
      <c r="M208" s="16">
        <f t="shared" si="11"/>
        <v>0.86063918028787512</v>
      </c>
    </row>
    <row r="209" spans="1:13" ht="15" x14ac:dyDescent="0.25">
      <c r="A209" s="20">
        <v>20509002</v>
      </c>
      <c r="B209" s="17" t="s">
        <v>139</v>
      </c>
      <c r="C209" s="17" t="s">
        <v>28</v>
      </c>
      <c r="D209" s="19">
        <v>1</v>
      </c>
      <c r="E209" s="17">
        <v>176250013</v>
      </c>
      <c r="F209" s="17">
        <v>0</v>
      </c>
      <c r="G209" s="17">
        <v>0</v>
      </c>
      <c r="H209" s="17">
        <v>0</v>
      </c>
      <c r="I209" s="17">
        <v>171546322</v>
      </c>
      <c r="J209" s="17">
        <v>4703691</v>
      </c>
      <c r="K209" s="18">
        <f t="shared" si="9"/>
        <v>0</v>
      </c>
      <c r="L209" s="18">
        <f t="shared" si="10"/>
        <v>0</v>
      </c>
      <c r="M209" s="16">
        <f t="shared" si="11"/>
        <v>0.97331239345780929</v>
      </c>
    </row>
    <row r="210" spans="1:13" ht="15" x14ac:dyDescent="0.25">
      <c r="A210" s="20">
        <v>20509002</v>
      </c>
      <c r="B210" s="17" t="s">
        <v>218</v>
      </c>
      <c r="C210" s="17" t="s">
        <v>29</v>
      </c>
      <c r="D210" s="19">
        <v>1</v>
      </c>
      <c r="E210" s="17">
        <v>10000000</v>
      </c>
      <c r="F210" s="17">
        <v>0</v>
      </c>
      <c r="G210" s="17">
        <v>605000</v>
      </c>
      <c r="H210" s="17">
        <v>0</v>
      </c>
      <c r="I210" s="17">
        <v>6625000</v>
      </c>
      <c r="J210" s="17">
        <v>2770000</v>
      </c>
      <c r="K210" s="18">
        <f t="shared" si="9"/>
        <v>605000</v>
      </c>
      <c r="L210" s="18">
        <f t="shared" si="10"/>
        <v>6.0499999999999998E-2</v>
      </c>
      <c r="M210" s="16">
        <f t="shared" si="11"/>
        <v>0.66249999999999998</v>
      </c>
    </row>
    <row r="211" spans="1:13" ht="15" x14ac:dyDescent="0.25">
      <c r="A211" s="20">
        <v>20509002</v>
      </c>
      <c r="B211" s="17" t="s">
        <v>140</v>
      </c>
      <c r="C211" s="17" t="s">
        <v>30</v>
      </c>
      <c r="D211" s="19">
        <v>1</v>
      </c>
      <c r="E211" s="17">
        <v>4082900</v>
      </c>
      <c r="F211" s="17">
        <v>0</v>
      </c>
      <c r="G211" s="17">
        <v>60000</v>
      </c>
      <c r="H211" s="17">
        <v>0</v>
      </c>
      <c r="I211" s="17">
        <v>3605800</v>
      </c>
      <c r="J211" s="17">
        <v>417100</v>
      </c>
      <c r="K211" s="18">
        <f t="shared" si="9"/>
        <v>60000</v>
      </c>
      <c r="L211" s="18">
        <f t="shared" si="10"/>
        <v>1.4695437066790761E-2</v>
      </c>
      <c r="M211" s="16">
        <f t="shared" si="11"/>
        <v>0.88314678292390214</v>
      </c>
    </row>
    <row r="212" spans="1:13" ht="15" x14ac:dyDescent="0.25">
      <c r="A212" s="20">
        <v>20509002</v>
      </c>
      <c r="B212" s="17" t="s">
        <v>143</v>
      </c>
      <c r="C212" s="17" t="s">
        <v>144</v>
      </c>
      <c r="D212" s="19">
        <v>1</v>
      </c>
      <c r="E212" s="17">
        <v>2766666</v>
      </c>
      <c r="F212" s="17">
        <v>0</v>
      </c>
      <c r="G212" s="17">
        <v>0</v>
      </c>
      <c r="H212" s="17">
        <v>0</v>
      </c>
      <c r="I212" s="17">
        <v>2166666</v>
      </c>
      <c r="J212" s="17">
        <v>600000</v>
      </c>
      <c r="K212" s="18">
        <f t="shared" si="9"/>
        <v>0</v>
      </c>
      <c r="L212" s="18">
        <f t="shared" si="10"/>
        <v>0</v>
      </c>
      <c r="M212" s="16">
        <f t="shared" si="11"/>
        <v>0.78313247786324769</v>
      </c>
    </row>
    <row r="213" spans="1:13" ht="15" x14ac:dyDescent="0.25">
      <c r="A213" s="20">
        <v>20509002</v>
      </c>
      <c r="B213" s="17" t="s">
        <v>145</v>
      </c>
      <c r="C213" s="17" t="s">
        <v>33</v>
      </c>
      <c r="D213" s="19">
        <v>1</v>
      </c>
      <c r="E213" s="17">
        <v>500000</v>
      </c>
      <c r="F213" s="17">
        <v>0</v>
      </c>
      <c r="G213" s="17">
        <v>0</v>
      </c>
      <c r="H213" s="17">
        <v>0</v>
      </c>
      <c r="I213" s="17">
        <v>232260</v>
      </c>
      <c r="J213" s="17">
        <v>267740</v>
      </c>
      <c r="K213" s="18">
        <f t="shared" si="9"/>
        <v>0</v>
      </c>
      <c r="L213" s="18">
        <f t="shared" si="10"/>
        <v>0</v>
      </c>
      <c r="M213" s="16">
        <f t="shared" si="11"/>
        <v>0.46451999999999999</v>
      </c>
    </row>
    <row r="214" spans="1:13" ht="15" x14ac:dyDescent="0.25">
      <c r="A214" s="20">
        <v>20509002</v>
      </c>
      <c r="B214" s="17" t="s">
        <v>146</v>
      </c>
      <c r="C214" s="17" t="s">
        <v>34</v>
      </c>
      <c r="D214" s="19">
        <v>1</v>
      </c>
      <c r="E214" s="17">
        <v>74640106</v>
      </c>
      <c r="F214" s="17">
        <v>0</v>
      </c>
      <c r="G214" s="17">
        <v>131313.38</v>
      </c>
      <c r="H214" s="17">
        <v>0</v>
      </c>
      <c r="I214" s="17">
        <v>72360196.189999998</v>
      </c>
      <c r="J214" s="17">
        <v>2148596.4300000002</v>
      </c>
      <c r="K214" s="18">
        <f t="shared" si="9"/>
        <v>131313.38</v>
      </c>
      <c r="L214" s="18">
        <f t="shared" si="10"/>
        <v>1.759287158568612E-3</v>
      </c>
      <c r="M214" s="16">
        <f t="shared" si="11"/>
        <v>0.96945462791813286</v>
      </c>
    </row>
    <row r="215" spans="1:13" ht="15" x14ac:dyDescent="0.25">
      <c r="A215" s="20">
        <v>20509002</v>
      </c>
      <c r="B215" s="17" t="s">
        <v>147</v>
      </c>
      <c r="C215" s="17" t="s">
        <v>35</v>
      </c>
      <c r="D215" s="19">
        <v>1</v>
      </c>
      <c r="E215" s="17">
        <v>1480000</v>
      </c>
      <c r="F215" s="17">
        <v>0</v>
      </c>
      <c r="G215" s="17">
        <v>0</v>
      </c>
      <c r="H215" s="17">
        <v>0</v>
      </c>
      <c r="I215" s="17">
        <v>1280000</v>
      </c>
      <c r="J215" s="17">
        <v>200000</v>
      </c>
      <c r="K215" s="18">
        <f t="shared" si="9"/>
        <v>0</v>
      </c>
      <c r="L215" s="18">
        <f t="shared" si="10"/>
        <v>0</v>
      </c>
      <c r="M215" s="16">
        <f t="shared" si="11"/>
        <v>0.86486486486486491</v>
      </c>
    </row>
    <row r="216" spans="1:13" ht="15" x14ac:dyDescent="0.25">
      <c r="A216" s="20">
        <v>20509002</v>
      </c>
      <c r="B216" s="17" t="s">
        <v>148</v>
      </c>
      <c r="C216" s="17" t="s">
        <v>36</v>
      </c>
      <c r="D216" s="19">
        <v>1</v>
      </c>
      <c r="E216" s="17">
        <v>400000</v>
      </c>
      <c r="F216" s="17">
        <v>0</v>
      </c>
      <c r="G216" s="17">
        <v>0</v>
      </c>
      <c r="H216" s="17">
        <v>0</v>
      </c>
      <c r="I216" s="17">
        <v>381300</v>
      </c>
      <c r="J216" s="17">
        <v>18700</v>
      </c>
      <c r="K216" s="18">
        <f t="shared" si="9"/>
        <v>0</v>
      </c>
      <c r="L216" s="18">
        <f t="shared" si="10"/>
        <v>0</v>
      </c>
      <c r="M216" s="16">
        <f t="shared" si="11"/>
        <v>0.95325000000000004</v>
      </c>
    </row>
    <row r="217" spans="1:13" ht="15" x14ac:dyDescent="0.25">
      <c r="A217" s="20">
        <v>20509002</v>
      </c>
      <c r="B217" s="17" t="s">
        <v>149</v>
      </c>
      <c r="C217" s="17" t="s">
        <v>37</v>
      </c>
      <c r="D217" s="19">
        <v>1</v>
      </c>
      <c r="E217" s="17">
        <v>33000000</v>
      </c>
      <c r="F217" s="17">
        <v>0</v>
      </c>
      <c r="G217" s="17">
        <v>2376000</v>
      </c>
      <c r="H217" s="17">
        <v>0</v>
      </c>
      <c r="I217" s="17">
        <v>26438021</v>
      </c>
      <c r="J217" s="17">
        <v>4185979</v>
      </c>
      <c r="K217" s="18">
        <f t="shared" si="9"/>
        <v>2376000</v>
      </c>
      <c r="L217" s="18">
        <f t="shared" si="10"/>
        <v>7.1999999999999995E-2</v>
      </c>
      <c r="M217" s="16">
        <f t="shared" si="11"/>
        <v>0.80115215151515151</v>
      </c>
    </row>
    <row r="218" spans="1:13" ht="15" x14ac:dyDescent="0.25">
      <c r="A218" s="20">
        <v>20509002</v>
      </c>
      <c r="B218" s="17" t="s">
        <v>150</v>
      </c>
      <c r="C218" s="17" t="s">
        <v>38</v>
      </c>
      <c r="D218" s="19">
        <v>1</v>
      </c>
      <c r="E218" s="17">
        <v>560000</v>
      </c>
      <c r="F218" s="17">
        <v>0</v>
      </c>
      <c r="G218" s="17">
        <v>0</v>
      </c>
      <c r="H218" s="17">
        <v>0</v>
      </c>
      <c r="I218" s="17">
        <v>559389</v>
      </c>
      <c r="J218" s="17">
        <v>611</v>
      </c>
      <c r="K218" s="18">
        <f t="shared" si="9"/>
        <v>0</v>
      </c>
      <c r="L218" s="18">
        <f t="shared" si="10"/>
        <v>0</v>
      </c>
      <c r="M218" s="16">
        <f t="shared" si="11"/>
        <v>0.99890892857142854</v>
      </c>
    </row>
    <row r="219" spans="1:13" ht="15" x14ac:dyDescent="0.25">
      <c r="A219" s="20">
        <v>20509002</v>
      </c>
      <c r="B219" s="17" t="s">
        <v>151</v>
      </c>
      <c r="C219" s="17" t="s">
        <v>39</v>
      </c>
      <c r="D219" s="19">
        <v>1</v>
      </c>
      <c r="E219" s="17">
        <v>6063955</v>
      </c>
      <c r="F219" s="17">
        <v>0</v>
      </c>
      <c r="G219" s="17">
        <v>1980216</v>
      </c>
      <c r="H219" s="17">
        <v>0</v>
      </c>
      <c r="I219" s="17">
        <v>2942750</v>
      </c>
      <c r="J219" s="17">
        <v>1140989</v>
      </c>
      <c r="K219" s="18">
        <f t="shared" si="9"/>
        <v>1980216</v>
      </c>
      <c r="L219" s="18">
        <f t="shared" si="10"/>
        <v>0.32655519376380598</v>
      </c>
      <c r="M219" s="16">
        <f t="shared" si="11"/>
        <v>0.48528559331327492</v>
      </c>
    </row>
    <row r="220" spans="1:13" ht="15" x14ac:dyDescent="0.25">
      <c r="A220" s="20">
        <v>20509002</v>
      </c>
      <c r="B220" s="17" t="s">
        <v>152</v>
      </c>
      <c r="C220" s="17" t="s">
        <v>40</v>
      </c>
      <c r="D220" s="19">
        <v>1</v>
      </c>
      <c r="E220" s="17">
        <v>2079920</v>
      </c>
      <c r="F220" s="17">
        <v>0</v>
      </c>
      <c r="G220" s="17">
        <v>0</v>
      </c>
      <c r="H220" s="17">
        <v>0</v>
      </c>
      <c r="I220" s="17">
        <v>0</v>
      </c>
      <c r="J220" s="17">
        <v>2079920</v>
      </c>
      <c r="K220" s="18">
        <f t="shared" si="9"/>
        <v>0</v>
      </c>
      <c r="L220" s="18">
        <f t="shared" si="10"/>
        <v>0</v>
      </c>
      <c r="M220" s="16">
        <f t="shared" si="11"/>
        <v>0</v>
      </c>
    </row>
    <row r="221" spans="1:13" ht="15" x14ac:dyDescent="0.25">
      <c r="A221" s="20">
        <v>20509002</v>
      </c>
      <c r="B221" s="17" t="s">
        <v>153</v>
      </c>
      <c r="C221" s="17" t="s">
        <v>41</v>
      </c>
      <c r="D221" s="19">
        <v>1</v>
      </c>
      <c r="E221" s="17">
        <v>2500000</v>
      </c>
      <c r="F221" s="17">
        <v>0</v>
      </c>
      <c r="G221" s="17">
        <v>0</v>
      </c>
      <c r="H221" s="17">
        <v>0</v>
      </c>
      <c r="I221" s="17">
        <v>2115000</v>
      </c>
      <c r="J221" s="17">
        <v>385000</v>
      </c>
      <c r="K221" s="18">
        <f t="shared" si="9"/>
        <v>0</v>
      </c>
      <c r="L221" s="18">
        <f t="shared" si="10"/>
        <v>0</v>
      </c>
      <c r="M221" s="16">
        <f t="shared" si="11"/>
        <v>0.84599999999999997</v>
      </c>
    </row>
    <row r="222" spans="1:13" ht="15" x14ac:dyDescent="0.25">
      <c r="A222" s="20">
        <v>20509002</v>
      </c>
      <c r="B222" s="17" t="s">
        <v>155</v>
      </c>
      <c r="C222" s="17" t="s">
        <v>43</v>
      </c>
      <c r="D222" s="19">
        <v>1</v>
      </c>
      <c r="E222" s="17">
        <v>94250291</v>
      </c>
      <c r="F222" s="17">
        <v>0</v>
      </c>
      <c r="G222" s="17">
        <v>2777455.81</v>
      </c>
      <c r="H222" s="17">
        <v>0</v>
      </c>
      <c r="I222" s="17">
        <v>91062012.189999998</v>
      </c>
      <c r="J222" s="17">
        <v>410823</v>
      </c>
      <c r="K222" s="18">
        <f t="shared" si="9"/>
        <v>2777455.81</v>
      </c>
      <c r="L222" s="18">
        <f t="shared" si="10"/>
        <v>2.9468936175486186E-2</v>
      </c>
      <c r="M222" s="16">
        <f t="shared" si="11"/>
        <v>0.96617221256112618</v>
      </c>
    </row>
    <row r="223" spans="1:13" ht="15" x14ac:dyDescent="0.25">
      <c r="A223" s="20">
        <v>20509002</v>
      </c>
      <c r="B223" s="17" t="s">
        <v>156</v>
      </c>
      <c r="C223" s="17" t="s">
        <v>44</v>
      </c>
      <c r="D223" s="19">
        <v>1</v>
      </c>
      <c r="E223" s="17">
        <v>16000000</v>
      </c>
      <c r="F223" s="17">
        <v>0</v>
      </c>
      <c r="G223" s="17">
        <v>0</v>
      </c>
      <c r="H223" s="17">
        <v>0</v>
      </c>
      <c r="I223" s="17">
        <v>15816910</v>
      </c>
      <c r="J223" s="17">
        <v>183090</v>
      </c>
      <c r="K223" s="18">
        <f t="shared" si="9"/>
        <v>0</v>
      </c>
      <c r="L223" s="18">
        <f t="shared" si="10"/>
        <v>0</v>
      </c>
      <c r="M223" s="16">
        <f t="shared" si="11"/>
        <v>0.988556875</v>
      </c>
    </row>
    <row r="224" spans="1:13" ht="15" x14ac:dyDescent="0.25">
      <c r="A224" s="20">
        <v>20509002</v>
      </c>
      <c r="B224" s="17" t="s">
        <v>157</v>
      </c>
      <c r="C224" s="17" t="s">
        <v>45</v>
      </c>
      <c r="D224" s="19">
        <v>1</v>
      </c>
      <c r="E224" s="17">
        <v>70000000</v>
      </c>
      <c r="F224" s="17">
        <v>0</v>
      </c>
      <c r="G224" s="17">
        <v>21247920</v>
      </c>
      <c r="H224" s="17">
        <v>0</v>
      </c>
      <c r="I224" s="17">
        <v>26057908</v>
      </c>
      <c r="J224" s="17">
        <v>22694172</v>
      </c>
      <c r="K224" s="18">
        <f t="shared" si="9"/>
        <v>21247920</v>
      </c>
      <c r="L224" s="18">
        <f t="shared" si="10"/>
        <v>0.3035417142857143</v>
      </c>
      <c r="M224" s="16">
        <f t="shared" si="11"/>
        <v>0.37225582857142858</v>
      </c>
    </row>
    <row r="225" spans="1:13" ht="15" x14ac:dyDescent="0.25">
      <c r="A225" s="20">
        <v>20509002</v>
      </c>
      <c r="B225" s="17" t="s">
        <v>158</v>
      </c>
      <c r="C225" s="17" t="s">
        <v>46</v>
      </c>
      <c r="D225" s="19">
        <v>1</v>
      </c>
      <c r="E225" s="17">
        <v>3000000</v>
      </c>
      <c r="F225" s="17">
        <v>0</v>
      </c>
      <c r="G225" s="17">
        <v>0</v>
      </c>
      <c r="H225" s="17">
        <v>0</v>
      </c>
      <c r="I225" s="17">
        <v>616107.05000000005</v>
      </c>
      <c r="J225" s="17">
        <v>2383892.9500000002</v>
      </c>
      <c r="K225" s="18">
        <f t="shared" si="9"/>
        <v>0</v>
      </c>
      <c r="L225" s="18">
        <f t="shared" si="10"/>
        <v>0</v>
      </c>
      <c r="M225" s="16">
        <f t="shared" si="11"/>
        <v>0.20536901666666668</v>
      </c>
    </row>
    <row r="226" spans="1:13" ht="15" x14ac:dyDescent="0.25">
      <c r="A226" s="20">
        <v>20509002</v>
      </c>
      <c r="B226" s="17" t="s">
        <v>159</v>
      </c>
      <c r="C226" s="17" t="s">
        <v>47</v>
      </c>
      <c r="D226" s="19">
        <v>1</v>
      </c>
      <c r="E226" s="17">
        <v>2827139008</v>
      </c>
      <c r="F226" s="17">
        <v>0</v>
      </c>
      <c r="G226" s="17">
        <v>195460034.22999999</v>
      </c>
      <c r="H226" s="17">
        <v>0</v>
      </c>
      <c r="I226" s="17">
        <v>2629507434.0999999</v>
      </c>
      <c r="J226" s="17">
        <v>2171539.67</v>
      </c>
      <c r="K226" s="18">
        <f t="shared" si="9"/>
        <v>195460034.22999999</v>
      </c>
      <c r="L226" s="18">
        <f t="shared" si="10"/>
        <v>6.9137044084816357E-2</v>
      </c>
      <c r="M226" s="16">
        <f t="shared" si="11"/>
        <v>0.93009485089316124</v>
      </c>
    </row>
    <row r="227" spans="1:13" ht="15" x14ac:dyDescent="0.25">
      <c r="A227" s="20">
        <v>20509002</v>
      </c>
      <c r="B227" s="17" t="s">
        <v>160</v>
      </c>
      <c r="C227" s="17" t="s">
        <v>48</v>
      </c>
      <c r="D227" s="19">
        <v>1</v>
      </c>
      <c r="E227" s="17">
        <v>1000000</v>
      </c>
      <c r="F227" s="17">
        <v>0</v>
      </c>
      <c r="G227" s="17">
        <v>0</v>
      </c>
      <c r="H227" s="17">
        <v>0</v>
      </c>
      <c r="I227" s="17">
        <v>204353</v>
      </c>
      <c r="J227" s="17">
        <v>795647</v>
      </c>
      <c r="K227" s="18">
        <f t="shared" si="9"/>
        <v>0</v>
      </c>
      <c r="L227" s="18">
        <f t="shared" si="10"/>
        <v>0</v>
      </c>
      <c r="M227" s="16">
        <f t="shared" si="11"/>
        <v>0.20435300000000001</v>
      </c>
    </row>
    <row r="228" spans="1:13" ht="15" x14ac:dyDescent="0.25">
      <c r="A228" s="20">
        <v>20509002</v>
      </c>
      <c r="B228" s="17" t="s">
        <v>161</v>
      </c>
      <c r="C228" s="17" t="s">
        <v>49</v>
      </c>
      <c r="D228" s="19">
        <v>1</v>
      </c>
      <c r="E228" s="17">
        <v>2000000</v>
      </c>
      <c r="F228" s="17">
        <v>0</v>
      </c>
      <c r="G228" s="17">
        <v>0</v>
      </c>
      <c r="H228" s="17">
        <v>0</v>
      </c>
      <c r="I228" s="17">
        <v>486350</v>
      </c>
      <c r="J228" s="17">
        <v>1513650</v>
      </c>
      <c r="K228" s="18">
        <f t="shared" si="9"/>
        <v>0</v>
      </c>
      <c r="L228" s="18">
        <f t="shared" si="10"/>
        <v>0</v>
      </c>
      <c r="M228" s="16">
        <f t="shared" si="11"/>
        <v>0.243175</v>
      </c>
    </row>
    <row r="229" spans="1:13" ht="15" x14ac:dyDescent="0.25">
      <c r="A229" s="20">
        <v>20509002</v>
      </c>
      <c r="B229" s="17" t="s">
        <v>162</v>
      </c>
      <c r="C229" s="17" t="s">
        <v>50</v>
      </c>
      <c r="D229" s="19">
        <v>1</v>
      </c>
      <c r="E229" s="17">
        <v>1000000</v>
      </c>
      <c r="F229" s="17">
        <v>0</v>
      </c>
      <c r="G229" s="17">
        <v>0</v>
      </c>
      <c r="H229" s="17">
        <v>0</v>
      </c>
      <c r="I229" s="17">
        <v>84621.6</v>
      </c>
      <c r="J229" s="17">
        <v>915378.4</v>
      </c>
      <c r="K229" s="18">
        <f t="shared" si="9"/>
        <v>0</v>
      </c>
      <c r="L229" s="18">
        <f t="shared" si="10"/>
        <v>0</v>
      </c>
      <c r="M229" s="16">
        <f t="shared" si="11"/>
        <v>8.4621600000000005E-2</v>
      </c>
    </row>
    <row r="230" spans="1:13" ht="15" x14ac:dyDescent="0.25">
      <c r="A230" s="20">
        <v>20509002</v>
      </c>
      <c r="B230" s="17" t="s">
        <v>163</v>
      </c>
      <c r="C230" s="17" t="s">
        <v>51</v>
      </c>
      <c r="D230" s="19">
        <v>1</v>
      </c>
      <c r="E230" s="17">
        <v>8000000</v>
      </c>
      <c r="F230" s="17">
        <v>0</v>
      </c>
      <c r="G230" s="17">
        <v>0</v>
      </c>
      <c r="H230" s="17">
        <v>0</v>
      </c>
      <c r="I230" s="17">
        <v>503162.64</v>
      </c>
      <c r="J230" s="17">
        <v>7496837.3600000003</v>
      </c>
      <c r="K230" s="18">
        <f t="shared" si="9"/>
        <v>0</v>
      </c>
      <c r="L230" s="18">
        <f t="shared" si="10"/>
        <v>0</v>
      </c>
      <c r="M230" s="16">
        <f t="shared" si="11"/>
        <v>6.2895329999999999E-2</v>
      </c>
    </row>
    <row r="231" spans="1:13" ht="15" x14ac:dyDescent="0.25">
      <c r="A231" s="20">
        <v>20509002</v>
      </c>
      <c r="B231" s="17" t="s">
        <v>219</v>
      </c>
      <c r="C231" s="17" t="s">
        <v>52</v>
      </c>
      <c r="D231" s="19">
        <v>1</v>
      </c>
      <c r="E231" s="17">
        <v>1000000</v>
      </c>
      <c r="F231" s="17">
        <v>0</v>
      </c>
      <c r="G231" s="17">
        <v>0</v>
      </c>
      <c r="H231" s="17">
        <v>0</v>
      </c>
      <c r="I231" s="17">
        <v>0</v>
      </c>
      <c r="J231" s="17">
        <v>1000000</v>
      </c>
      <c r="K231" s="18">
        <f t="shared" si="9"/>
        <v>0</v>
      </c>
      <c r="L231" s="18">
        <f t="shared" si="10"/>
        <v>0</v>
      </c>
      <c r="M231" s="16">
        <f t="shared" si="11"/>
        <v>0</v>
      </c>
    </row>
    <row r="232" spans="1:13" ht="15" x14ac:dyDescent="0.25">
      <c r="A232" s="20">
        <v>20509002</v>
      </c>
      <c r="B232" s="17" t="s">
        <v>194</v>
      </c>
      <c r="C232" s="17" t="s">
        <v>53</v>
      </c>
      <c r="D232" s="19">
        <v>1</v>
      </c>
      <c r="E232" s="17">
        <v>1000000</v>
      </c>
      <c r="F232" s="17">
        <v>0</v>
      </c>
      <c r="G232" s="17">
        <v>0</v>
      </c>
      <c r="H232" s="17">
        <v>0</v>
      </c>
      <c r="I232" s="17">
        <v>66240.160000000003</v>
      </c>
      <c r="J232" s="17">
        <v>933759.84</v>
      </c>
      <c r="K232" s="18">
        <f t="shared" si="9"/>
        <v>0</v>
      </c>
      <c r="L232" s="18">
        <f t="shared" si="10"/>
        <v>0</v>
      </c>
      <c r="M232" s="16">
        <f t="shared" si="11"/>
        <v>6.6240160000000006E-2</v>
      </c>
    </row>
    <row r="233" spans="1:13" ht="15" x14ac:dyDescent="0.25">
      <c r="A233" s="20">
        <v>20509002</v>
      </c>
      <c r="B233" s="17" t="s">
        <v>164</v>
      </c>
      <c r="C233" s="17" t="s">
        <v>54</v>
      </c>
      <c r="D233" s="19">
        <v>1</v>
      </c>
      <c r="E233" s="17">
        <v>3000000</v>
      </c>
      <c r="F233" s="17">
        <v>0</v>
      </c>
      <c r="G233" s="17">
        <v>0</v>
      </c>
      <c r="H233" s="17">
        <v>0</v>
      </c>
      <c r="I233" s="17">
        <v>8973</v>
      </c>
      <c r="J233" s="17">
        <v>2991027</v>
      </c>
      <c r="K233" s="18">
        <f t="shared" si="9"/>
        <v>0</v>
      </c>
      <c r="L233" s="18">
        <f t="shared" si="10"/>
        <v>0</v>
      </c>
      <c r="M233" s="16">
        <f t="shared" si="11"/>
        <v>2.9910000000000002E-3</v>
      </c>
    </row>
    <row r="234" spans="1:13" ht="15" x14ac:dyDescent="0.25">
      <c r="A234" s="20">
        <v>20509002</v>
      </c>
      <c r="B234" s="17" t="s">
        <v>165</v>
      </c>
      <c r="C234" s="17" t="s">
        <v>55</v>
      </c>
      <c r="D234" s="19">
        <v>1</v>
      </c>
      <c r="E234" s="17">
        <v>2500000</v>
      </c>
      <c r="F234" s="17">
        <v>0</v>
      </c>
      <c r="G234" s="17">
        <v>0</v>
      </c>
      <c r="H234" s="17">
        <v>0</v>
      </c>
      <c r="I234" s="17">
        <v>269880.34999999998</v>
      </c>
      <c r="J234" s="17">
        <v>2230119.65</v>
      </c>
      <c r="K234" s="18">
        <f t="shared" si="9"/>
        <v>0</v>
      </c>
      <c r="L234" s="18">
        <f t="shared" si="10"/>
        <v>0</v>
      </c>
      <c r="M234" s="16">
        <f t="shared" si="11"/>
        <v>0.10795213999999999</v>
      </c>
    </row>
    <row r="235" spans="1:13" ht="15" x14ac:dyDescent="0.25">
      <c r="A235" s="20">
        <v>20509002</v>
      </c>
      <c r="B235" s="17" t="s">
        <v>166</v>
      </c>
      <c r="C235" s="17" t="s">
        <v>56</v>
      </c>
      <c r="D235" s="19">
        <v>1</v>
      </c>
      <c r="E235" s="17">
        <v>48350000</v>
      </c>
      <c r="F235" s="17">
        <v>0</v>
      </c>
      <c r="G235" s="17">
        <v>0</v>
      </c>
      <c r="H235" s="17">
        <v>0</v>
      </c>
      <c r="I235" s="17">
        <v>44270115.68</v>
      </c>
      <c r="J235" s="17">
        <v>4079884.32</v>
      </c>
      <c r="K235" s="18">
        <f t="shared" si="9"/>
        <v>0</v>
      </c>
      <c r="L235" s="18">
        <f t="shared" si="10"/>
        <v>0</v>
      </c>
      <c r="M235" s="16">
        <f t="shared" si="11"/>
        <v>0.9156176976215098</v>
      </c>
    </row>
    <row r="236" spans="1:13" ht="15" x14ac:dyDescent="0.25">
      <c r="A236" s="20">
        <v>20509002</v>
      </c>
      <c r="B236" s="17" t="s">
        <v>167</v>
      </c>
      <c r="C236" s="17" t="s">
        <v>57</v>
      </c>
      <c r="D236" s="19">
        <v>1</v>
      </c>
      <c r="E236" s="17">
        <v>6000000</v>
      </c>
      <c r="F236" s="17">
        <v>0</v>
      </c>
      <c r="G236" s="17">
        <v>675000</v>
      </c>
      <c r="H236" s="17">
        <v>0</v>
      </c>
      <c r="I236" s="17">
        <v>4756102.5999999996</v>
      </c>
      <c r="J236" s="17">
        <v>568897.4</v>
      </c>
      <c r="K236" s="18">
        <f t="shared" si="9"/>
        <v>675000</v>
      </c>
      <c r="L236" s="18">
        <f t="shared" si="10"/>
        <v>0.1125</v>
      </c>
      <c r="M236" s="16">
        <f t="shared" si="11"/>
        <v>0.79268376666666662</v>
      </c>
    </row>
    <row r="237" spans="1:13" ht="15" x14ac:dyDescent="0.25">
      <c r="A237" s="20">
        <v>20509002</v>
      </c>
      <c r="B237" s="17" t="s">
        <v>168</v>
      </c>
      <c r="C237" s="17" t="s">
        <v>58</v>
      </c>
      <c r="D237" s="19">
        <v>1</v>
      </c>
      <c r="E237" s="17">
        <v>5000000</v>
      </c>
      <c r="F237" s="17">
        <v>0</v>
      </c>
      <c r="G237" s="17">
        <v>0</v>
      </c>
      <c r="H237" s="17">
        <v>0</v>
      </c>
      <c r="I237" s="17">
        <v>706800</v>
      </c>
      <c r="J237" s="17">
        <v>4293200</v>
      </c>
      <c r="K237" s="18">
        <f t="shared" si="9"/>
        <v>0</v>
      </c>
      <c r="L237" s="18">
        <f t="shared" si="10"/>
        <v>0</v>
      </c>
      <c r="M237" s="16">
        <f t="shared" si="11"/>
        <v>0.14136000000000001</v>
      </c>
    </row>
    <row r="238" spans="1:13" ht="15" x14ac:dyDescent="0.25">
      <c r="A238" s="20">
        <v>20509002</v>
      </c>
      <c r="B238" s="17" t="s">
        <v>169</v>
      </c>
      <c r="C238" s="17" t="s">
        <v>59</v>
      </c>
      <c r="D238" s="19">
        <v>1</v>
      </c>
      <c r="E238" s="17">
        <v>20000000</v>
      </c>
      <c r="F238" s="17">
        <v>0</v>
      </c>
      <c r="G238" s="17">
        <v>4520263.1500000004</v>
      </c>
      <c r="H238" s="17">
        <v>0</v>
      </c>
      <c r="I238" s="17">
        <v>15447252</v>
      </c>
      <c r="J238" s="17">
        <v>32484.85</v>
      </c>
      <c r="K238" s="18">
        <f t="shared" si="9"/>
        <v>4520263.1500000004</v>
      </c>
      <c r="L238" s="18">
        <f t="shared" si="10"/>
        <v>0.22601315750000001</v>
      </c>
      <c r="M238" s="16">
        <f t="shared" si="11"/>
        <v>0.77236260000000001</v>
      </c>
    </row>
    <row r="239" spans="1:13" ht="15" x14ac:dyDescent="0.25">
      <c r="A239" s="20">
        <v>20509002</v>
      </c>
      <c r="B239" s="17" t="s">
        <v>195</v>
      </c>
      <c r="C239" s="17" t="s">
        <v>60</v>
      </c>
      <c r="D239" s="19">
        <v>1</v>
      </c>
      <c r="E239" s="17">
        <v>100000000</v>
      </c>
      <c r="F239" s="17">
        <v>0</v>
      </c>
      <c r="G239" s="17">
        <v>8326020</v>
      </c>
      <c r="H239" s="17">
        <v>0</v>
      </c>
      <c r="I239" s="17">
        <v>69950425.780000001</v>
      </c>
      <c r="J239" s="17">
        <v>21723554.219999999</v>
      </c>
      <c r="K239" s="18">
        <f t="shared" si="9"/>
        <v>8326020</v>
      </c>
      <c r="L239" s="18">
        <f t="shared" si="10"/>
        <v>8.3260200000000006E-2</v>
      </c>
      <c r="M239" s="16">
        <f t="shared" si="11"/>
        <v>0.69950425780000003</v>
      </c>
    </row>
    <row r="240" spans="1:13" ht="15" x14ac:dyDescent="0.25">
      <c r="A240" s="20">
        <v>20509002</v>
      </c>
      <c r="B240" s="17" t="s">
        <v>170</v>
      </c>
      <c r="C240" s="17" t="s">
        <v>61</v>
      </c>
      <c r="D240" s="19">
        <v>1</v>
      </c>
      <c r="E240" s="17">
        <v>23000000</v>
      </c>
      <c r="F240" s="17">
        <v>0</v>
      </c>
      <c r="G240" s="17">
        <v>5494664.71</v>
      </c>
      <c r="H240" s="17">
        <v>3890165.04</v>
      </c>
      <c r="I240" s="17">
        <v>6232902.04</v>
      </c>
      <c r="J240" s="17">
        <v>7382268.21</v>
      </c>
      <c r="K240" s="18">
        <f t="shared" si="9"/>
        <v>9384829.75</v>
      </c>
      <c r="L240" s="18">
        <f t="shared" si="10"/>
        <v>0.40803607608695652</v>
      </c>
      <c r="M240" s="16">
        <f t="shared" si="11"/>
        <v>0.27099574086956524</v>
      </c>
    </row>
    <row r="241" spans="1:13" ht="15" x14ac:dyDescent="0.25">
      <c r="A241" s="20">
        <v>20509002</v>
      </c>
      <c r="B241" s="17" t="s">
        <v>196</v>
      </c>
      <c r="C241" s="17" t="s">
        <v>62</v>
      </c>
      <c r="D241" s="19">
        <v>1</v>
      </c>
      <c r="E241" s="17">
        <v>21000000</v>
      </c>
      <c r="F241" s="17">
        <v>0</v>
      </c>
      <c r="G241" s="17">
        <v>4080574.59</v>
      </c>
      <c r="H241" s="17">
        <v>0</v>
      </c>
      <c r="I241" s="17">
        <v>15504935.630000001</v>
      </c>
      <c r="J241" s="17">
        <v>1414489.78</v>
      </c>
      <c r="K241" s="18">
        <f t="shared" si="9"/>
        <v>4080574.59</v>
      </c>
      <c r="L241" s="18">
        <f t="shared" si="10"/>
        <v>0.19431307571428572</v>
      </c>
      <c r="M241" s="16">
        <f t="shared" si="11"/>
        <v>0.73833026809523816</v>
      </c>
    </row>
    <row r="242" spans="1:13" ht="15" x14ac:dyDescent="0.25">
      <c r="A242" s="20">
        <v>20509002</v>
      </c>
      <c r="B242" s="17" t="s">
        <v>197</v>
      </c>
      <c r="C242" s="17" t="s">
        <v>63</v>
      </c>
      <c r="D242" s="19">
        <v>1</v>
      </c>
      <c r="E242" s="17">
        <v>5000000</v>
      </c>
      <c r="F242" s="17">
        <v>0</v>
      </c>
      <c r="G242" s="17">
        <v>255000</v>
      </c>
      <c r="H242" s="17">
        <v>0</v>
      </c>
      <c r="I242" s="17">
        <v>1946764</v>
      </c>
      <c r="J242" s="17">
        <v>2798236</v>
      </c>
      <c r="K242" s="18">
        <f t="shared" si="9"/>
        <v>255000</v>
      </c>
      <c r="L242" s="18">
        <f t="shared" si="10"/>
        <v>5.0999999999999997E-2</v>
      </c>
      <c r="M242" s="16">
        <f t="shared" si="11"/>
        <v>0.3893528</v>
      </c>
    </row>
    <row r="243" spans="1:13" ht="15" x14ac:dyDescent="0.25">
      <c r="A243" s="20">
        <v>20509002</v>
      </c>
      <c r="B243" s="17" t="s">
        <v>171</v>
      </c>
      <c r="C243" s="17" t="s">
        <v>64</v>
      </c>
      <c r="D243" s="19">
        <v>1</v>
      </c>
      <c r="E243" s="17">
        <v>14000000</v>
      </c>
      <c r="F243" s="17">
        <v>0</v>
      </c>
      <c r="G243" s="17">
        <v>1523172</v>
      </c>
      <c r="H243" s="17">
        <v>0</v>
      </c>
      <c r="I243" s="17">
        <v>5435917.1500000004</v>
      </c>
      <c r="J243" s="17">
        <v>7040910.8499999996</v>
      </c>
      <c r="K243" s="18">
        <f t="shared" si="9"/>
        <v>1523172</v>
      </c>
      <c r="L243" s="18">
        <f t="shared" si="10"/>
        <v>0.10879800000000001</v>
      </c>
      <c r="M243" s="16">
        <f t="shared" si="11"/>
        <v>0.38827979642857147</v>
      </c>
    </row>
    <row r="244" spans="1:13" ht="15" x14ac:dyDescent="0.25">
      <c r="A244" s="20">
        <v>20509002</v>
      </c>
      <c r="B244" s="17" t="s">
        <v>172</v>
      </c>
      <c r="C244" s="17" t="s">
        <v>65</v>
      </c>
      <c r="D244" s="19">
        <v>280</v>
      </c>
      <c r="E244" s="17">
        <v>88000000</v>
      </c>
      <c r="F244" s="17">
        <v>0</v>
      </c>
      <c r="G244" s="17">
        <v>46366949.200000003</v>
      </c>
      <c r="H244" s="17">
        <v>0</v>
      </c>
      <c r="I244" s="17">
        <v>8119809.3700000001</v>
      </c>
      <c r="J244" s="17">
        <v>33513241.43</v>
      </c>
      <c r="K244" s="18">
        <f t="shared" si="9"/>
        <v>46366949.200000003</v>
      </c>
      <c r="L244" s="18">
        <f t="shared" si="10"/>
        <v>0.52689715000000004</v>
      </c>
      <c r="M244" s="16">
        <f t="shared" si="11"/>
        <v>9.2270561022727279E-2</v>
      </c>
    </row>
    <row r="245" spans="1:13" ht="15" x14ac:dyDescent="0.25">
      <c r="A245" s="20">
        <v>20509002</v>
      </c>
      <c r="B245" s="17" t="s">
        <v>198</v>
      </c>
      <c r="C245" s="17" t="s">
        <v>66</v>
      </c>
      <c r="D245" s="19">
        <v>280</v>
      </c>
      <c r="E245" s="17">
        <v>2000000</v>
      </c>
      <c r="F245" s="17">
        <v>0</v>
      </c>
      <c r="G245" s="17">
        <v>0</v>
      </c>
      <c r="H245" s="17">
        <v>0</v>
      </c>
      <c r="I245" s="17">
        <v>0</v>
      </c>
      <c r="J245" s="17">
        <v>2000000</v>
      </c>
      <c r="K245" s="18">
        <f t="shared" si="9"/>
        <v>0</v>
      </c>
      <c r="L245" s="18">
        <f t="shared" si="10"/>
        <v>0</v>
      </c>
      <c r="M245" s="16">
        <f t="shared" si="11"/>
        <v>0</v>
      </c>
    </row>
    <row r="246" spans="1:13" ht="15" x14ac:dyDescent="0.25">
      <c r="A246" s="20">
        <v>20509002</v>
      </c>
      <c r="B246" s="17" t="s">
        <v>173</v>
      </c>
      <c r="C246" s="17" t="s">
        <v>80</v>
      </c>
      <c r="D246" s="19">
        <v>280</v>
      </c>
      <c r="E246" s="17">
        <v>160236043</v>
      </c>
      <c r="F246" s="17">
        <v>0</v>
      </c>
      <c r="G246" s="17">
        <v>0</v>
      </c>
      <c r="H246" s="17">
        <v>0</v>
      </c>
      <c r="I246" s="17">
        <v>24899501.960000001</v>
      </c>
      <c r="J246" s="17">
        <v>135336541.03999999</v>
      </c>
      <c r="K246" s="18">
        <f t="shared" si="9"/>
        <v>0</v>
      </c>
      <c r="L246" s="18">
        <f t="shared" si="10"/>
        <v>0</v>
      </c>
      <c r="M246" s="16">
        <f t="shared" si="11"/>
        <v>0.15539264134224784</v>
      </c>
    </row>
    <row r="247" spans="1:13" ht="15" x14ac:dyDescent="0.25">
      <c r="A247" s="20">
        <v>20509002</v>
      </c>
      <c r="B247" s="17" t="s">
        <v>174</v>
      </c>
      <c r="C247" s="17" t="s">
        <v>85</v>
      </c>
      <c r="D247" s="19">
        <v>1</v>
      </c>
      <c r="E247" s="17">
        <v>85354205.349999994</v>
      </c>
      <c r="F247" s="17">
        <v>0</v>
      </c>
      <c r="G247" s="17">
        <v>0</v>
      </c>
      <c r="H247" s="17">
        <v>0</v>
      </c>
      <c r="I247" s="17">
        <v>77537260.650000006</v>
      </c>
      <c r="J247" s="17">
        <v>7816944.7000000002</v>
      </c>
      <c r="K247" s="18">
        <f t="shared" si="9"/>
        <v>0</v>
      </c>
      <c r="L247" s="18">
        <f t="shared" si="10"/>
        <v>0</v>
      </c>
      <c r="M247" s="16">
        <f t="shared" si="11"/>
        <v>0.90841757980235249</v>
      </c>
    </row>
    <row r="248" spans="1:13" ht="15" x14ac:dyDescent="0.25">
      <c r="A248" s="20">
        <v>20509002</v>
      </c>
      <c r="B248" s="17" t="s">
        <v>174</v>
      </c>
      <c r="C248" s="17" t="s">
        <v>85</v>
      </c>
      <c r="D248" s="19">
        <v>280</v>
      </c>
      <c r="E248" s="17">
        <v>70000000</v>
      </c>
      <c r="F248" s="17">
        <v>0</v>
      </c>
      <c r="G248" s="17">
        <v>20237185</v>
      </c>
      <c r="H248" s="17">
        <v>0</v>
      </c>
      <c r="I248" s="17">
        <v>37441926</v>
      </c>
      <c r="J248" s="17">
        <v>12320889</v>
      </c>
      <c r="K248" s="18">
        <f t="shared" si="9"/>
        <v>20237185</v>
      </c>
      <c r="L248" s="18">
        <f t="shared" si="10"/>
        <v>0.28910264285714288</v>
      </c>
      <c r="M248" s="16">
        <f t="shared" si="11"/>
        <v>0.53488465714285716</v>
      </c>
    </row>
    <row r="249" spans="1:13" ht="15" x14ac:dyDescent="0.25">
      <c r="A249" s="20">
        <v>20509002</v>
      </c>
      <c r="B249" s="17" t="s">
        <v>175</v>
      </c>
      <c r="C249" s="17" t="s">
        <v>67</v>
      </c>
      <c r="D249" s="19">
        <v>280</v>
      </c>
      <c r="E249" s="17">
        <v>188263957</v>
      </c>
      <c r="F249" s="17">
        <v>0</v>
      </c>
      <c r="G249" s="17">
        <v>0</v>
      </c>
      <c r="H249" s="17">
        <v>0</v>
      </c>
      <c r="I249" s="17">
        <v>181581278.38999999</v>
      </c>
      <c r="J249" s="17">
        <v>6682678.6100000003</v>
      </c>
      <c r="K249" s="18">
        <f t="shared" si="9"/>
        <v>0</v>
      </c>
      <c r="L249" s="18">
        <f t="shared" si="10"/>
        <v>0</v>
      </c>
      <c r="M249" s="16">
        <f t="shared" si="11"/>
        <v>0.96450367496525102</v>
      </c>
    </row>
    <row r="250" spans="1:13" ht="15" x14ac:dyDescent="0.25">
      <c r="A250" s="20">
        <v>20509002</v>
      </c>
      <c r="B250" s="17" t="s">
        <v>220</v>
      </c>
      <c r="C250" s="17" t="s">
        <v>91</v>
      </c>
      <c r="D250" s="19">
        <v>1</v>
      </c>
      <c r="E250" s="17">
        <v>123603600</v>
      </c>
      <c r="F250" s="17">
        <v>0</v>
      </c>
      <c r="G250" s="17">
        <v>0</v>
      </c>
      <c r="H250" s="17">
        <v>0</v>
      </c>
      <c r="I250" s="17">
        <v>114590505.63</v>
      </c>
      <c r="J250" s="17">
        <v>9013094.3699999992</v>
      </c>
      <c r="K250" s="18">
        <f t="shared" si="9"/>
        <v>0</v>
      </c>
      <c r="L250" s="18">
        <f t="shared" si="10"/>
        <v>0</v>
      </c>
      <c r="M250" s="16">
        <f t="shared" si="11"/>
        <v>0.92708064837917337</v>
      </c>
    </row>
    <row r="251" spans="1:13" ht="15" x14ac:dyDescent="0.25">
      <c r="A251" s="20">
        <v>20509002</v>
      </c>
      <c r="B251" s="17" t="s">
        <v>220</v>
      </c>
      <c r="C251" s="17" t="s">
        <v>91</v>
      </c>
      <c r="D251" s="19">
        <v>280</v>
      </c>
      <c r="E251" s="17">
        <v>120000000</v>
      </c>
      <c r="F251" s="17">
        <v>0</v>
      </c>
      <c r="G251" s="17">
        <v>17991480</v>
      </c>
      <c r="H251" s="17">
        <v>0</v>
      </c>
      <c r="I251" s="17">
        <v>40148410.880000003</v>
      </c>
      <c r="J251" s="17">
        <v>61860109.119999997</v>
      </c>
      <c r="K251" s="18">
        <f t="shared" si="9"/>
        <v>17991480</v>
      </c>
      <c r="L251" s="18">
        <f t="shared" si="10"/>
        <v>0.14992900000000001</v>
      </c>
      <c r="M251" s="16">
        <f t="shared" si="11"/>
        <v>0.33457009066666671</v>
      </c>
    </row>
    <row r="252" spans="1:13" ht="15" x14ac:dyDescent="0.25">
      <c r="A252" s="20">
        <v>20509002</v>
      </c>
      <c r="B252" s="17" t="s">
        <v>199</v>
      </c>
      <c r="C252" s="17" t="s">
        <v>86</v>
      </c>
      <c r="D252" s="19">
        <v>280</v>
      </c>
      <c r="E252" s="17">
        <v>249916377.75999999</v>
      </c>
      <c r="F252" s="17">
        <v>1852928</v>
      </c>
      <c r="G252" s="17">
        <v>0</v>
      </c>
      <c r="H252" s="17">
        <v>0</v>
      </c>
      <c r="I252" s="17">
        <v>238133079.28999999</v>
      </c>
      <c r="J252" s="17">
        <v>9930370.4700000007</v>
      </c>
      <c r="K252" s="18">
        <f t="shared" si="9"/>
        <v>1852928</v>
      </c>
      <c r="L252" s="18">
        <f t="shared" si="10"/>
        <v>7.4141919653597337E-3</v>
      </c>
      <c r="M252" s="16">
        <f t="shared" si="11"/>
        <v>0.95285103531183635</v>
      </c>
    </row>
    <row r="253" spans="1:13" ht="15" x14ac:dyDescent="0.25">
      <c r="A253" s="20">
        <v>20509002</v>
      </c>
      <c r="B253" s="17" t="s">
        <v>177</v>
      </c>
      <c r="C253" s="17" t="s">
        <v>89</v>
      </c>
      <c r="D253" s="19">
        <v>280</v>
      </c>
      <c r="E253" s="17">
        <v>145000000</v>
      </c>
      <c r="F253" s="17">
        <v>0</v>
      </c>
      <c r="G253" s="17">
        <v>0</v>
      </c>
      <c r="H253" s="17">
        <v>0</v>
      </c>
      <c r="I253" s="17">
        <v>58589642.149999999</v>
      </c>
      <c r="J253" s="17">
        <v>86410357.849999994</v>
      </c>
      <c r="K253" s="18">
        <f t="shared" si="9"/>
        <v>0</v>
      </c>
      <c r="L253" s="18">
        <f t="shared" si="10"/>
        <v>0</v>
      </c>
      <c r="M253" s="16">
        <f t="shared" si="11"/>
        <v>0.40406649758620689</v>
      </c>
    </row>
    <row r="254" spans="1:13" ht="15" x14ac:dyDescent="0.25">
      <c r="A254" s="20">
        <v>20509002</v>
      </c>
      <c r="B254" s="17" t="s">
        <v>288</v>
      </c>
      <c r="C254" s="17" t="s">
        <v>289</v>
      </c>
      <c r="D254" s="19">
        <v>280</v>
      </c>
      <c r="E254" s="17">
        <v>10000000</v>
      </c>
      <c r="F254" s="17">
        <v>0</v>
      </c>
      <c r="G254" s="17">
        <v>0</v>
      </c>
      <c r="H254" s="17">
        <v>0</v>
      </c>
      <c r="I254" s="17">
        <v>7881200</v>
      </c>
      <c r="J254" s="17">
        <v>2118800</v>
      </c>
      <c r="K254" s="18">
        <f t="shared" si="9"/>
        <v>0</v>
      </c>
      <c r="L254" s="18">
        <f t="shared" si="10"/>
        <v>0</v>
      </c>
      <c r="M254" s="16">
        <f t="shared" si="11"/>
        <v>0.78812000000000004</v>
      </c>
    </row>
    <row r="255" spans="1:13" ht="15" x14ac:dyDescent="0.25">
      <c r="A255" s="20">
        <v>20509002</v>
      </c>
      <c r="B255" s="17" t="s">
        <v>221</v>
      </c>
      <c r="C255" s="17" t="s">
        <v>92</v>
      </c>
      <c r="D255" s="19">
        <v>280</v>
      </c>
      <c r="E255" s="17">
        <v>167123025.5</v>
      </c>
      <c r="F255" s="17">
        <v>0</v>
      </c>
      <c r="G255" s="17">
        <v>107986962.19</v>
      </c>
      <c r="H255" s="17">
        <v>0</v>
      </c>
      <c r="I255" s="17">
        <v>54072998.030000001</v>
      </c>
      <c r="J255" s="17">
        <v>5063065.28</v>
      </c>
      <c r="K255" s="18">
        <f t="shared" si="9"/>
        <v>107986962.19</v>
      </c>
      <c r="L255" s="18">
        <f t="shared" si="10"/>
        <v>0.64615250870981866</v>
      </c>
      <c r="M255" s="16">
        <f t="shared" si="11"/>
        <v>0.32355205315499747</v>
      </c>
    </row>
    <row r="256" spans="1:13" ht="15" x14ac:dyDescent="0.25">
      <c r="A256" s="20">
        <v>20509002</v>
      </c>
      <c r="B256" s="17" t="s">
        <v>222</v>
      </c>
      <c r="C256" s="17" t="s">
        <v>93</v>
      </c>
      <c r="D256" s="19">
        <v>1</v>
      </c>
      <c r="E256" s="17">
        <v>142462051.46000001</v>
      </c>
      <c r="F256" s="17">
        <v>0</v>
      </c>
      <c r="G256" s="17">
        <v>0</v>
      </c>
      <c r="H256" s="17">
        <v>0</v>
      </c>
      <c r="I256" s="17">
        <v>134920834.75999999</v>
      </c>
      <c r="J256" s="17">
        <v>7541216.7000000002</v>
      </c>
      <c r="K256" s="18">
        <f t="shared" si="9"/>
        <v>0</v>
      </c>
      <c r="L256" s="18">
        <f t="shared" si="10"/>
        <v>0</v>
      </c>
      <c r="M256" s="16">
        <f t="shared" si="11"/>
        <v>0.94706508419108781</v>
      </c>
    </row>
    <row r="257" spans="1:13" ht="15" x14ac:dyDescent="0.25">
      <c r="A257" s="20">
        <v>20509002</v>
      </c>
      <c r="B257" s="17" t="s">
        <v>222</v>
      </c>
      <c r="C257" s="17" t="s">
        <v>93</v>
      </c>
      <c r="D257" s="19">
        <v>280</v>
      </c>
      <c r="E257" s="17">
        <v>320000000</v>
      </c>
      <c r="F257" s="17">
        <v>0</v>
      </c>
      <c r="G257" s="17">
        <v>0</v>
      </c>
      <c r="H257" s="17">
        <v>0</v>
      </c>
      <c r="I257" s="17">
        <v>0</v>
      </c>
      <c r="J257" s="17">
        <v>320000000</v>
      </c>
      <c r="K257" s="18">
        <f t="shared" si="9"/>
        <v>0</v>
      </c>
      <c r="L257" s="18">
        <f t="shared" si="10"/>
        <v>0</v>
      </c>
      <c r="M257" s="16">
        <f t="shared" si="11"/>
        <v>0</v>
      </c>
    </row>
    <row r="258" spans="1:13" ht="15" x14ac:dyDescent="0.25">
      <c r="A258" s="20">
        <v>20509002</v>
      </c>
      <c r="B258" s="17" t="s">
        <v>223</v>
      </c>
      <c r="C258" s="17" t="s">
        <v>68</v>
      </c>
      <c r="D258" s="19">
        <v>1</v>
      </c>
      <c r="E258" s="17">
        <v>18763342</v>
      </c>
      <c r="F258" s="17">
        <v>0</v>
      </c>
      <c r="G258" s="17">
        <v>0</v>
      </c>
      <c r="H258" s="17">
        <v>0</v>
      </c>
      <c r="I258" s="17">
        <v>15570942.65</v>
      </c>
      <c r="J258" s="17">
        <v>3192399.35</v>
      </c>
      <c r="K258" s="18">
        <f t="shared" si="9"/>
        <v>0</v>
      </c>
      <c r="L258" s="18">
        <f t="shared" si="10"/>
        <v>0</v>
      </c>
      <c r="M258" s="16">
        <f t="shared" si="11"/>
        <v>0.82985976858493549</v>
      </c>
    </row>
    <row r="259" spans="1:13" ht="15" x14ac:dyDescent="0.25">
      <c r="A259" s="20">
        <v>20509002</v>
      </c>
      <c r="B259" s="17" t="s">
        <v>224</v>
      </c>
      <c r="C259" s="17" t="s">
        <v>69</v>
      </c>
      <c r="D259" s="19">
        <v>1</v>
      </c>
      <c r="E259" s="17">
        <v>8087648</v>
      </c>
      <c r="F259" s="17">
        <v>0</v>
      </c>
      <c r="G259" s="17">
        <v>0</v>
      </c>
      <c r="H259" s="17">
        <v>0</v>
      </c>
      <c r="I259" s="17">
        <v>6711613.25</v>
      </c>
      <c r="J259" s="17">
        <v>1376034.75</v>
      </c>
      <c r="K259" s="18">
        <f t="shared" si="9"/>
        <v>0</v>
      </c>
      <c r="L259" s="18">
        <f t="shared" si="10"/>
        <v>0</v>
      </c>
      <c r="M259" s="16">
        <f t="shared" si="11"/>
        <v>0.82985971323183205</v>
      </c>
    </row>
    <row r="260" spans="1:13" ht="15" x14ac:dyDescent="0.25">
      <c r="A260" s="20">
        <v>20509002</v>
      </c>
      <c r="B260" s="17" t="s">
        <v>225</v>
      </c>
      <c r="C260" s="17" t="s">
        <v>68</v>
      </c>
      <c r="D260" s="19">
        <v>1</v>
      </c>
      <c r="E260" s="17">
        <v>1787367</v>
      </c>
      <c r="F260" s="17">
        <v>0</v>
      </c>
      <c r="G260" s="17">
        <v>0</v>
      </c>
      <c r="H260" s="17">
        <v>0</v>
      </c>
      <c r="I260" s="17">
        <v>331014.09000000003</v>
      </c>
      <c r="J260" s="17">
        <v>1456352.91</v>
      </c>
      <c r="K260" s="18">
        <f t="shared" si="9"/>
        <v>0</v>
      </c>
      <c r="L260" s="18">
        <f t="shared" si="10"/>
        <v>0</v>
      </c>
      <c r="M260" s="16">
        <f t="shared" si="11"/>
        <v>0.18519648734703059</v>
      </c>
    </row>
    <row r="261" spans="1:13" ht="15" x14ac:dyDescent="0.25">
      <c r="A261" s="20">
        <v>20509002</v>
      </c>
      <c r="B261" s="17" t="s">
        <v>226</v>
      </c>
      <c r="C261" s="17" t="s">
        <v>282</v>
      </c>
      <c r="D261" s="19">
        <v>1</v>
      </c>
      <c r="E261" s="17">
        <v>770417</v>
      </c>
      <c r="F261" s="17">
        <v>0</v>
      </c>
      <c r="G261" s="17">
        <v>0</v>
      </c>
      <c r="H261" s="17">
        <v>0</v>
      </c>
      <c r="I261" s="17">
        <v>142678.5</v>
      </c>
      <c r="J261" s="17">
        <v>627738.5</v>
      </c>
      <c r="K261" s="18">
        <f t="shared" si="9"/>
        <v>0</v>
      </c>
      <c r="L261" s="18">
        <f t="shared" si="10"/>
        <v>0</v>
      </c>
      <c r="M261" s="16">
        <f t="shared" si="11"/>
        <v>0.1851964585412835</v>
      </c>
    </row>
    <row r="262" spans="1:13" ht="15" x14ac:dyDescent="0.25">
      <c r="A262" s="20">
        <v>20509002</v>
      </c>
      <c r="B262" s="17" t="s">
        <v>181</v>
      </c>
      <c r="C262" s="17" t="s">
        <v>70</v>
      </c>
      <c r="D262" s="19">
        <v>1</v>
      </c>
      <c r="E262" s="17">
        <v>20000000</v>
      </c>
      <c r="F262" s="17">
        <v>0</v>
      </c>
      <c r="G262" s="17">
        <v>2059876.43</v>
      </c>
      <c r="H262" s="17">
        <v>0</v>
      </c>
      <c r="I262" s="17">
        <v>17940123.57</v>
      </c>
      <c r="J262" s="17">
        <v>0</v>
      </c>
      <c r="K262" s="18">
        <f t="shared" si="9"/>
        <v>2059876.43</v>
      </c>
      <c r="L262" s="18">
        <f t="shared" si="10"/>
        <v>0.1029938215</v>
      </c>
      <c r="M262" s="16">
        <f t="shared" si="11"/>
        <v>0.89700617849999997</v>
      </c>
    </row>
    <row r="263" spans="1:13" ht="15" x14ac:dyDescent="0.25">
      <c r="A263" s="20">
        <v>20509002</v>
      </c>
      <c r="B263" s="17" t="s">
        <v>182</v>
      </c>
      <c r="C263" s="17" t="s">
        <v>71</v>
      </c>
      <c r="D263" s="19">
        <v>1</v>
      </c>
      <c r="E263" s="17">
        <v>38161800</v>
      </c>
      <c r="F263" s="17">
        <v>0</v>
      </c>
      <c r="G263" s="17">
        <v>0</v>
      </c>
      <c r="H263" s="17">
        <v>0</v>
      </c>
      <c r="I263" s="17">
        <v>16799937.800000001</v>
      </c>
      <c r="J263" s="17">
        <v>21361862.199999999</v>
      </c>
      <c r="K263" s="18">
        <f t="shared" si="9"/>
        <v>0</v>
      </c>
      <c r="L263" s="18">
        <f t="shared" si="10"/>
        <v>0</v>
      </c>
      <c r="M263" s="16">
        <f t="shared" si="11"/>
        <v>0.44022917682079987</v>
      </c>
    </row>
    <row r="264" spans="1:13" ht="15" x14ac:dyDescent="0.25">
      <c r="A264" s="20">
        <v>20509002</v>
      </c>
      <c r="B264" s="17" t="s">
        <v>183</v>
      </c>
      <c r="C264" s="17" t="s">
        <v>72</v>
      </c>
      <c r="D264" s="19">
        <v>1</v>
      </c>
      <c r="E264" s="17">
        <v>3000000</v>
      </c>
      <c r="F264" s="17">
        <v>0</v>
      </c>
      <c r="G264" s="17">
        <v>1208564.81</v>
      </c>
      <c r="H264" s="17">
        <v>0</v>
      </c>
      <c r="I264" s="17">
        <v>1041435.19</v>
      </c>
      <c r="J264" s="17">
        <v>750000</v>
      </c>
      <c r="K264" s="18">
        <f t="shared" si="9"/>
        <v>1208564.81</v>
      </c>
      <c r="L264" s="18">
        <f t="shared" si="10"/>
        <v>0.40285493666666666</v>
      </c>
      <c r="M264" s="16">
        <f t="shared" si="11"/>
        <v>0.34714506333333334</v>
      </c>
    </row>
    <row r="265" spans="1:13" ht="15" x14ac:dyDescent="0.25">
      <c r="A265" s="20">
        <v>20509003</v>
      </c>
      <c r="B265" s="17" t="s">
        <v>106</v>
      </c>
      <c r="C265" s="17" t="s">
        <v>0</v>
      </c>
      <c r="D265" s="19">
        <v>1</v>
      </c>
      <c r="E265" s="17">
        <v>59851176520</v>
      </c>
      <c r="F265" s="17">
        <v>0</v>
      </c>
      <c r="G265" s="17">
        <v>0</v>
      </c>
      <c r="H265" s="17">
        <v>0</v>
      </c>
      <c r="I265" s="17">
        <v>55853002617.720001</v>
      </c>
      <c r="J265" s="17">
        <v>3998173902.2800002</v>
      </c>
      <c r="K265" s="18">
        <f t="shared" si="9"/>
        <v>0</v>
      </c>
      <c r="L265" s="18">
        <f t="shared" si="10"/>
        <v>0</v>
      </c>
      <c r="M265" s="16">
        <f t="shared" si="11"/>
        <v>0.93319807337548388</v>
      </c>
    </row>
    <row r="266" spans="1:13" ht="15" x14ac:dyDescent="0.25">
      <c r="A266" s="20">
        <v>20509003</v>
      </c>
      <c r="B266" s="17" t="s">
        <v>107</v>
      </c>
      <c r="C266" s="17" t="s">
        <v>1</v>
      </c>
      <c r="D266" s="19">
        <v>1</v>
      </c>
      <c r="E266" s="17">
        <v>143780898</v>
      </c>
      <c r="F266" s="17">
        <v>0</v>
      </c>
      <c r="G266" s="17">
        <v>0</v>
      </c>
      <c r="H266" s="17">
        <v>0</v>
      </c>
      <c r="I266" s="17">
        <v>143245508.22999999</v>
      </c>
      <c r="J266" s="17">
        <v>535389.77</v>
      </c>
      <c r="K266" s="18">
        <f t="shared" ref="K266:K329" si="12">SUM(F266+G266+H266)</f>
        <v>0</v>
      </c>
      <c r="L266" s="18">
        <f t="shared" ref="L266:L329" si="13">SUM(K266/E266)</f>
        <v>0</v>
      </c>
      <c r="M266" s="16">
        <f t="shared" ref="M266:M329" si="14">SUM(I266/E266)</f>
        <v>0.99627634979717539</v>
      </c>
    </row>
    <row r="267" spans="1:13" ht="15" x14ac:dyDescent="0.25">
      <c r="A267" s="20">
        <v>20509003</v>
      </c>
      <c r="B267" s="17" t="s">
        <v>108</v>
      </c>
      <c r="C267" s="17" t="s">
        <v>2</v>
      </c>
      <c r="D267" s="19">
        <v>1</v>
      </c>
      <c r="E267" s="17">
        <v>13697327948</v>
      </c>
      <c r="F267" s="17">
        <v>0</v>
      </c>
      <c r="G267" s="17">
        <v>0</v>
      </c>
      <c r="H267" s="17">
        <v>0</v>
      </c>
      <c r="I267" s="17">
        <v>13228729070.33</v>
      </c>
      <c r="J267" s="17">
        <v>468598877.67000002</v>
      </c>
      <c r="K267" s="18">
        <f t="shared" si="12"/>
        <v>0</v>
      </c>
      <c r="L267" s="18">
        <f t="shared" si="13"/>
        <v>0</v>
      </c>
      <c r="M267" s="16">
        <f t="shared" si="14"/>
        <v>0.96578902984224579</v>
      </c>
    </row>
    <row r="268" spans="1:13" ht="15" x14ac:dyDescent="0.25">
      <c r="A268" s="20">
        <v>20509003</v>
      </c>
      <c r="B268" s="17" t="s">
        <v>109</v>
      </c>
      <c r="C268" s="17" t="s">
        <v>3</v>
      </c>
      <c r="D268" s="19">
        <v>1</v>
      </c>
      <c r="E268" s="17">
        <v>16123941123</v>
      </c>
      <c r="F268" s="17">
        <v>0</v>
      </c>
      <c r="G268" s="17">
        <v>0</v>
      </c>
      <c r="H268" s="17">
        <v>0</v>
      </c>
      <c r="I268" s="17">
        <v>16050329250.969999</v>
      </c>
      <c r="J268" s="17">
        <v>73611872.030000001</v>
      </c>
      <c r="K268" s="18">
        <f t="shared" si="12"/>
        <v>0</v>
      </c>
      <c r="L268" s="18">
        <f t="shared" si="13"/>
        <v>0</v>
      </c>
      <c r="M268" s="16">
        <f t="shared" si="14"/>
        <v>0.99543462287114182</v>
      </c>
    </row>
    <row r="269" spans="1:13" ht="15" x14ac:dyDescent="0.25">
      <c r="A269" s="20">
        <v>20509003</v>
      </c>
      <c r="B269" s="17" t="s">
        <v>110</v>
      </c>
      <c r="C269" s="17" t="s">
        <v>4</v>
      </c>
      <c r="D269" s="19">
        <v>1</v>
      </c>
      <c r="E269" s="17">
        <v>793777000</v>
      </c>
      <c r="F269" s="17">
        <v>0</v>
      </c>
      <c r="G269" s="17">
        <v>0</v>
      </c>
      <c r="H269" s="17">
        <v>0</v>
      </c>
      <c r="I269" s="17">
        <v>762591440.78999996</v>
      </c>
      <c r="J269" s="17">
        <v>31185559.210000001</v>
      </c>
      <c r="K269" s="18">
        <f t="shared" si="12"/>
        <v>0</v>
      </c>
      <c r="L269" s="18">
        <f t="shared" si="13"/>
        <v>0</v>
      </c>
      <c r="M269" s="16">
        <f t="shared" si="14"/>
        <v>0.96071244290272961</v>
      </c>
    </row>
    <row r="270" spans="1:13" ht="15" x14ac:dyDescent="0.25">
      <c r="A270" s="20">
        <v>20509003</v>
      </c>
      <c r="B270" s="17" t="s">
        <v>111</v>
      </c>
      <c r="C270" s="17" t="s">
        <v>81</v>
      </c>
      <c r="D270" s="19">
        <v>280</v>
      </c>
      <c r="E270" s="17">
        <v>9738074967</v>
      </c>
      <c r="F270" s="17">
        <v>0</v>
      </c>
      <c r="G270" s="17">
        <v>0</v>
      </c>
      <c r="H270" s="17">
        <v>0</v>
      </c>
      <c r="I270" s="17">
        <v>9303897244</v>
      </c>
      <c r="J270" s="17">
        <v>434177723</v>
      </c>
      <c r="K270" s="18">
        <f t="shared" si="12"/>
        <v>0</v>
      </c>
      <c r="L270" s="18">
        <f t="shared" si="13"/>
        <v>0</v>
      </c>
      <c r="M270" s="16">
        <f t="shared" si="14"/>
        <v>0.95541441974195884</v>
      </c>
    </row>
    <row r="271" spans="1:13" ht="15" x14ac:dyDescent="0.25">
      <c r="A271" s="20">
        <v>20509003</v>
      </c>
      <c r="B271" s="17" t="s">
        <v>112</v>
      </c>
      <c r="C271" s="17" t="s">
        <v>5</v>
      </c>
      <c r="D271" s="19">
        <v>1</v>
      </c>
      <c r="E271" s="17">
        <v>8043605150</v>
      </c>
      <c r="F271" s="17">
        <v>0</v>
      </c>
      <c r="G271" s="17">
        <v>0</v>
      </c>
      <c r="H271" s="17">
        <v>0</v>
      </c>
      <c r="I271" s="17">
        <v>7928669740.0500002</v>
      </c>
      <c r="J271" s="17">
        <v>114935409.95</v>
      </c>
      <c r="K271" s="18">
        <f t="shared" si="12"/>
        <v>0</v>
      </c>
      <c r="L271" s="18">
        <f t="shared" si="13"/>
        <v>0</v>
      </c>
      <c r="M271" s="16">
        <f t="shared" si="14"/>
        <v>0.9857109582324538</v>
      </c>
    </row>
    <row r="272" spans="1:13" ht="15" x14ac:dyDescent="0.25">
      <c r="A272" s="20">
        <v>20509003</v>
      </c>
      <c r="B272" s="17" t="s">
        <v>113</v>
      </c>
      <c r="C272" s="17" t="s">
        <v>6</v>
      </c>
      <c r="D272" s="19">
        <v>1</v>
      </c>
      <c r="E272" s="17">
        <v>19463712798</v>
      </c>
      <c r="F272" s="17">
        <v>0</v>
      </c>
      <c r="G272" s="17">
        <v>0</v>
      </c>
      <c r="H272" s="17">
        <v>0</v>
      </c>
      <c r="I272" s="17">
        <v>18808204982.759998</v>
      </c>
      <c r="J272" s="17">
        <v>655507815.24000001</v>
      </c>
      <c r="K272" s="18">
        <f t="shared" si="12"/>
        <v>0</v>
      </c>
      <c r="L272" s="18">
        <f t="shared" si="13"/>
        <v>0</v>
      </c>
      <c r="M272" s="16">
        <f t="shared" si="14"/>
        <v>0.96632154296340833</v>
      </c>
    </row>
    <row r="273" spans="1:13" ht="15" x14ac:dyDescent="0.25">
      <c r="A273" s="20">
        <v>20509003</v>
      </c>
      <c r="B273" s="17" t="s">
        <v>228</v>
      </c>
      <c r="C273" s="17" t="s">
        <v>115</v>
      </c>
      <c r="D273" s="19">
        <v>1</v>
      </c>
      <c r="E273" s="17">
        <v>10951153026</v>
      </c>
      <c r="F273" s="17">
        <v>0</v>
      </c>
      <c r="G273" s="17">
        <v>579283630.27999997</v>
      </c>
      <c r="H273" s="17">
        <v>0</v>
      </c>
      <c r="I273" s="17">
        <v>10371869395.719999</v>
      </c>
      <c r="J273" s="17">
        <v>0</v>
      </c>
      <c r="K273" s="18">
        <f t="shared" si="12"/>
        <v>579283630.27999997</v>
      </c>
      <c r="L273" s="18">
        <f t="shared" si="13"/>
        <v>5.2897044622121234E-2</v>
      </c>
      <c r="M273" s="16">
        <f t="shared" si="14"/>
        <v>0.9471029553778787</v>
      </c>
    </row>
    <row r="274" spans="1:13" ht="15" x14ac:dyDescent="0.25">
      <c r="A274" s="20">
        <v>20509003</v>
      </c>
      <c r="B274" s="17" t="s">
        <v>229</v>
      </c>
      <c r="C274" s="17" t="s">
        <v>283</v>
      </c>
      <c r="D274" s="19">
        <v>1</v>
      </c>
      <c r="E274" s="17">
        <v>595197461</v>
      </c>
      <c r="F274" s="17">
        <v>0</v>
      </c>
      <c r="G274" s="17">
        <v>34687036.93</v>
      </c>
      <c r="H274" s="17">
        <v>0</v>
      </c>
      <c r="I274" s="17">
        <v>560510424.07000005</v>
      </c>
      <c r="J274" s="17">
        <v>0</v>
      </c>
      <c r="K274" s="18">
        <f t="shared" si="12"/>
        <v>34687036.93</v>
      </c>
      <c r="L274" s="18">
        <f t="shared" si="13"/>
        <v>5.8278200434057292E-2</v>
      </c>
      <c r="M274" s="16">
        <f t="shared" si="14"/>
        <v>0.94172179956594282</v>
      </c>
    </row>
    <row r="275" spans="1:13" ht="15" x14ac:dyDescent="0.25">
      <c r="A275" s="20">
        <v>20509003</v>
      </c>
      <c r="B275" s="17" t="s">
        <v>230</v>
      </c>
      <c r="C275" s="17" t="s">
        <v>7</v>
      </c>
      <c r="D275" s="19">
        <v>1</v>
      </c>
      <c r="E275" s="17">
        <v>6012206203</v>
      </c>
      <c r="F275" s="17">
        <v>0</v>
      </c>
      <c r="G275" s="17">
        <v>316382064.64999998</v>
      </c>
      <c r="H275" s="17">
        <v>0</v>
      </c>
      <c r="I275" s="17">
        <v>5695824138.3500004</v>
      </c>
      <c r="J275" s="17">
        <v>0</v>
      </c>
      <c r="K275" s="18">
        <f t="shared" si="12"/>
        <v>316382064.64999998</v>
      </c>
      <c r="L275" s="18">
        <f t="shared" si="13"/>
        <v>5.2623289016955226E-2</v>
      </c>
      <c r="M275" s="16">
        <f t="shared" si="14"/>
        <v>0.94737671098304488</v>
      </c>
    </row>
    <row r="276" spans="1:13" ht="15" x14ac:dyDescent="0.25">
      <c r="A276" s="20">
        <v>20509003</v>
      </c>
      <c r="B276" s="17" t="s">
        <v>231</v>
      </c>
      <c r="C276" s="17" t="s">
        <v>8</v>
      </c>
      <c r="D276" s="19">
        <v>1</v>
      </c>
      <c r="E276" s="17">
        <v>1785592383</v>
      </c>
      <c r="F276" s="17">
        <v>0</v>
      </c>
      <c r="G276" s="17">
        <v>103878548.51000001</v>
      </c>
      <c r="H276" s="17">
        <v>0</v>
      </c>
      <c r="I276" s="17">
        <v>1681713834.49</v>
      </c>
      <c r="J276" s="17">
        <v>0</v>
      </c>
      <c r="K276" s="18">
        <f t="shared" si="12"/>
        <v>103878548.51000001</v>
      </c>
      <c r="L276" s="18">
        <f t="shared" si="13"/>
        <v>5.8175958577663806E-2</v>
      </c>
      <c r="M276" s="16">
        <f t="shared" si="14"/>
        <v>0.94182404142233622</v>
      </c>
    </row>
    <row r="277" spans="1:13" ht="15" x14ac:dyDescent="0.25">
      <c r="A277" s="20">
        <v>20509003</v>
      </c>
      <c r="B277" s="17" t="s">
        <v>232</v>
      </c>
      <c r="C277" s="17" t="s">
        <v>9</v>
      </c>
      <c r="D277" s="19">
        <v>1</v>
      </c>
      <c r="E277" s="17">
        <v>3556184765</v>
      </c>
      <c r="F277" s="17">
        <v>0</v>
      </c>
      <c r="G277" s="17">
        <v>193121620.47999999</v>
      </c>
      <c r="H277" s="17">
        <v>0</v>
      </c>
      <c r="I277" s="17">
        <v>3363063144.52</v>
      </c>
      <c r="J277" s="17">
        <v>0</v>
      </c>
      <c r="K277" s="18">
        <f t="shared" si="12"/>
        <v>193121620.47999999</v>
      </c>
      <c r="L277" s="18">
        <f t="shared" si="13"/>
        <v>5.4305845517562693E-2</v>
      </c>
      <c r="M277" s="16">
        <f t="shared" si="14"/>
        <v>0.94569415448243732</v>
      </c>
    </row>
    <row r="278" spans="1:13" ht="15" x14ac:dyDescent="0.25">
      <c r="A278" s="20">
        <v>20509003</v>
      </c>
      <c r="B278" s="17" t="s">
        <v>233</v>
      </c>
      <c r="C278" s="17" t="s">
        <v>10</v>
      </c>
      <c r="D278" s="19">
        <v>1</v>
      </c>
      <c r="E278" s="17">
        <v>562492000</v>
      </c>
      <c r="F278" s="17">
        <v>0</v>
      </c>
      <c r="G278" s="17">
        <v>87982134.659999996</v>
      </c>
      <c r="H278" s="17">
        <v>0</v>
      </c>
      <c r="I278" s="17">
        <v>474509865.33999997</v>
      </c>
      <c r="J278" s="17">
        <v>0</v>
      </c>
      <c r="K278" s="18">
        <f t="shared" si="12"/>
        <v>87982134.659999996</v>
      </c>
      <c r="L278" s="18">
        <f t="shared" si="13"/>
        <v>0.15641490840758623</v>
      </c>
      <c r="M278" s="16">
        <f t="shared" si="14"/>
        <v>0.84358509159241368</v>
      </c>
    </row>
    <row r="279" spans="1:13" ht="15" x14ac:dyDescent="0.25">
      <c r="A279" s="20">
        <v>20509003</v>
      </c>
      <c r="B279" s="17" t="s">
        <v>122</v>
      </c>
      <c r="C279" s="17" t="s">
        <v>11</v>
      </c>
      <c r="D279" s="19">
        <v>1</v>
      </c>
      <c r="E279" s="17">
        <v>2564364569</v>
      </c>
      <c r="F279" s="17">
        <v>0</v>
      </c>
      <c r="G279" s="17">
        <v>71423794.299999997</v>
      </c>
      <c r="H279" s="17">
        <v>0</v>
      </c>
      <c r="I279" s="17">
        <v>2448271009.21</v>
      </c>
      <c r="J279" s="17">
        <v>44669765.490000002</v>
      </c>
      <c r="K279" s="18">
        <f t="shared" si="12"/>
        <v>71423794.299999997</v>
      </c>
      <c r="L279" s="18">
        <f t="shared" si="13"/>
        <v>2.7852433762120037E-2</v>
      </c>
      <c r="M279" s="16">
        <f t="shared" si="14"/>
        <v>0.9547281376472645</v>
      </c>
    </row>
    <row r="280" spans="1:13" ht="15" x14ac:dyDescent="0.25">
      <c r="A280" s="20">
        <v>20509003</v>
      </c>
      <c r="B280" s="17" t="s">
        <v>217</v>
      </c>
      <c r="C280" s="17" t="s">
        <v>78</v>
      </c>
      <c r="D280" s="19">
        <v>1</v>
      </c>
      <c r="E280" s="17">
        <v>1000000</v>
      </c>
      <c r="F280" s="17">
        <v>0</v>
      </c>
      <c r="G280" s="17">
        <v>1000000</v>
      </c>
      <c r="H280" s="17">
        <v>0</v>
      </c>
      <c r="I280" s="17">
        <v>0</v>
      </c>
      <c r="J280" s="17">
        <v>0</v>
      </c>
      <c r="K280" s="18">
        <f t="shared" si="12"/>
        <v>1000000</v>
      </c>
      <c r="L280" s="18">
        <f t="shared" si="13"/>
        <v>1</v>
      </c>
      <c r="M280" s="16">
        <f t="shared" si="14"/>
        <v>0</v>
      </c>
    </row>
    <row r="281" spans="1:13" ht="15" x14ac:dyDescent="0.25">
      <c r="A281" s="20">
        <v>20509003</v>
      </c>
      <c r="B281" s="17" t="s">
        <v>234</v>
      </c>
      <c r="C281" s="17" t="s">
        <v>79</v>
      </c>
      <c r="D281" s="19">
        <v>1</v>
      </c>
      <c r="E281" s="17">
        <v>35465882.600000001</v>
      </c>
      <c r="F281" s="17">
        <v>0</v>
      </c>
      <c r="G281" s="17">
        <v>6900000.0300000003</v>
      </c>
      <c r="H281" s="17">
        <v>0</v>
      </c>
      <c r="I281" s="17">
        <v>21649199.969999999</v>
      </c>
      <c r="J281" s="17">
        <v>6916682.5999999996</v>
      </c>
      <c r="K281" s="18">
        <f t="shared" si="12"/>
        <v>6900000.0300000003</v>
      </c>
      <c r="L281" s="18">
        <f t="shared" si="13"/>
        <v>0.19455317404112762</v>
      </c>
      <c r="M281" s="16">
        <f t="shared" si="14"/>
        <v>0.61042326830462124</v>
      </c>
    </row>
    <row r="282" spans="1:13" ht="15" x14ac:dyDescent="0.25">
      <c r="A282" s="20">
        <v>20509003</v>
      </c>
      <c r="B282" s="17" t="s">
        <v>124</v>
      </c>
      <c r="C282" s="17" t="s">
        <v>13</v>
      </c>
      <c r="D282" s="19">
        <v>1</v>
      </c>
      <c r="E282" s="17">
        <v>633180091</v>
      </c>
      <c r="F282" s="17">
        <v>0</v>
      </c>
      <c r="G282" s="17">
        <v>33503671.010000002</v>
      </c>
      <c r="H282" s="17">
        <v>0</v>
      </c>
      <c r="I282" s="17">
        <v>599264593.38999999</v>
      </c>
      <c r="J282" s="17">
        <v>411826.6</v>
      </c>
      <c r="K282" s="18">
        <f t="shared" si="12"/>
        <v>33503671.010000002</v>
      </c>
      <c r="L282" s="18">
        <f t="shared" si="13"/>
        <v>5.2913336168050808E-2</v>
      </c>
      <c r="M282" s="16">
        <f t="shared" si="14"/>
        <v>0.94643625393142694</v>
      </c>
    </row>
    <row r="283" spans="1:13" ht="15" x14ac:dyDescent="0.25">
      <c r="A283" s="20">
        <v>20509003</v>
      </c>
      <c r="B283" s="17" t="s">
        <v>125</v>
      </c>
      <c r="C283" s="17" t="s">
        <v>14</v>
      </c>
      <c r="D283" s="19">
        <v>1</v>
      </c>
      <c r="E283" s="17">
        <v>841620273</v>
      </c>
      <c r="F283" s="17">
        <v>0</v>
      </c>
      <c r="G283" s="17">
        <v>9645610.6099999994</v>
      </c>
      <c r="H283" s="17">
        <v>0</v>
      </c>
      <c r="I283" s="17">
        <v>831964146.69000006</v>
      </c>
      <c r="J283" s="17">
        <v>10515.7</v>
      </c>
      <c r="K283" s="18">
        <f t="shared" si="12"/>
        <v>9645610.6099999994</v>
      </c>
      <c r="L283" s="18">
        <f t="shared" si="13"/>
        <v>1.1460763148703286E-2</v>
      </c>
      <c r="M283" s="16">
        <f t="shared" si="14"/>
        <v>0.9885267422615901</v>
      </c>
    </row>
    <row r="284" spans="1:13" ht="15" x14ac:dyDescent="0.25">
      <c r="A284" s="20">
        <v>20509003</v>
      </c>
      <c r="B284" s="17" t="s">
        <v>126</v>
      </c>
      <c r="C284" s="17" t="s">
        <v>15</v>
      </c>
      <c r="D284" s="19">
        <v>1</v>
      </c>
      <c r="E284" s="17">
        <v>23362611</v>
      </c>
      <c r="F284" s="17">
        <v>0</v>
      </c>
      <c r="G284" s="17">
        <v>3197726</v>
      </c>
      <c r="H284" s="17">
        <v>0</v>
      </c>
      <c r="I284" s="17">
        <v>20164885</v>
      </c>
      <c r="J284" s="17">
        <v>0</v>
      </c>
      <c r="K284" s="18">
        <f t="shared" si="12"/>
        <v>3197726</v>
      </c>
      <c r="L284" s="18">
        <f t="shared" si="13"/>
        <v>0.13687365680145938</v>
      </c>
      <c r="M284" s="16">
        <f t="shared" si="14"/>
        <v>0.86312634319854065</v>
      </c>
    </row>
    <row r="285" spans="1:13" ht="15" x14ac:dyDescent="0.25">
      <c r="A285" s="20">
        <v>20509003</v>
      </c>
      <c r="B285" s="17" t="s">
        <v>127</v>
      </c>
      <c r="C285" s="17" t="s">
        <v>16</v>
      </c>
      <c r="D285" s="19">
        <v>1</v>
      </c>
      <c r="E285" s="17">
        <v>1878551876</v>
      </c>
      <c r="F285" s="17">
        <v>0</v>
      </c>
      <c r="G285" s="17">
        <v>830394.4</v>
      </c>
      <c r="H285" s="17">
        <v>0</v>
      </c>
      <c r="I285" s="17">
        <v>1877694375.73</v>
      </c>
      <c r="J285" s="17">
        <v>27105.87</v>
      </c>
      <c r="K285" s="18">
        <f t="shared" si="12"/>
        <v>830394.4</v>
      </c>
      <c r="L285" s="18">
        <f t="shared" si="13"/>
        <v>4.4203964266781846E-4</v>
      </c>
      <c r="M285" s="16">
        <f t="shared" si="14"/>
        <v>0.99954353122692263</v>
      </c>
    </row>
    <row r="286" spans="1:13" ht="15" x14ac:dyDescent="0.25">
      <c r="A286" s="20">
        <v>20509003</v>
      </c>
      <c r="B286" s="17" t="s">
        <v>128</v>
      </c>
      <c r="C286" s="17" t="s">
        <v>17</v>
      </c>
      <c r="D286" s="19">
        <v>1</v>
      </c>
      <c r="E286" s="17">
        <v>26296069</v>
      </c>
      <c r="F286" s="17">
        <v>0</v>
      </c>
      <c r="G286" s="17">
        <v>4313378.92</v>
      </c>
      <c r="H286" s="17">
        <v>0</v>
      </c>
      <c r="I286" s="17">
        <v>20185302.050000001</v>
      </c>
      <c r="J286" s="17">
        <v>1797388.03</v>
      </c>
      <c r="K286" s="18">
        <f t="shared" si="12"/>
        <v>4313378.92</v>
      </c>
      <c r="L286" s="18">
        <f t="shared" si="13"/>
        <v>0.16403132042283583</v>
      </c>
      <c r="M286" s="16">
        <f t="shared" si="14"/>
        <v>0.76761671297713741</v>
      </c>
    </row>
    <row r="287" spans="1:13" ht="15" x14ac:dyDescent="0.25">
      <c r="A287" s="20">
        <v>20509003</v>
      </c>
      <c r="B287" s="17" t="s">
        <v>129</v>
      </c>
      <c r="C287" s="17" t="s">
        <v>18</v>
      </c>
      <c r="D287" s="19">
        <v>1</v>
      </c>
      <c r="E287" s="17">
        <v>80000000</v>
      </c>
      <c r="F287" s="17">
        <v>0</v>
      </c>
      <c r="G287" s="17">
        <v>6150340</v>
      </c>
      <c r="H287" s="17">
        <v>0</v>
      </c>
      <c r="I287" s="17">
        <v>3149660</v>
      </c>
      <c r="J287" s="17">
        <v>70700000</v>
      </c>
      <c r="K287" s="18">
        <f t="shared" si="12"/>
        <v>6150340</v>
      </c>
      <c r="L287" s="18">
        <f t="shared" si="13"/>
        <v>7.6879249999999996E-2</v>
      </c>
      <c r="M287" s="16">
        <f t="shared" si="14"/>
        <v>3.9370750000000003E-2</v>
      </c>
    </row>
    <row r="288" spans="1:13" ht="15" x14ac:dyDescent="0.25">
      <c r="A288" s="20">
        <v>20509003</v>
      </c>
      <c r="B288" s="17" t="s">
        <v>130</v>
      </c>
      <c r="C288" s="17" t="s">
        <v>19</v>
      </c>
      <c r="D288" s="19">
        <v>1</v>
      </c>
      <c r="E288" s="17">
        <v>62000000</v>
      </c>
      <c r="F288" s="17">
        <v>0</v>
      </c>
      <c r="G288" s="17">
        <v>285000</v>
      </c>
      <c r="H288" s="17">
        <v>0</v>
      </c>
      <c r="I288" s="17">
        <v>2614000</v>
      </c>
      <c r="J288" s="17">
        <v>59101000</v>
      </c>
      <c r="K288" s="18">
        <f t="shared" si="12"/>
        <v>285000</v>
      </c>
      <c r="L288" s="18">
        <f t="shared" si="13"/>
        <v>4.596774193548387E-3</v>
      </c>
      <c r="M288" s="16">
        <f t="shared" si="14"/>
        <v>4.2161290322580647E-2</v>
      </c>
    </row>
    <row r="289" spans="1:13" ht="15" x14ac:dyDescent="0.25">
      <c r="A289" s="20">
        <v>20509003</v>
      </c>
      <c r="B289" s="17" t="s">
        <v>192</v>
      </c>
      <c r="C289" s="17" t="s">
        <v>75</v>
      </c>
      <c r="D289" s="19">
        <v>1</v>
      </c>
      <c r="E289" s="17">
        <v>1000000</v>
      </c>
      <c r="F289" s="17">
        <v>0</v>
      </c>
      <c r="G289" s="17">
        <v>800000</v>
      </c>
      <c r="H289" s="17">
        <v>0</v>
      </c>
      <c r="I289" s="17">
        <v>200000</v>
      </c>
      <c r="J289" s="17">
        <v>0</v>
      </c>
      <c r="K289" s="18">
        <f t="shared" si="12"/>
        <v>800000</v>
      </c>
      <c r="L289" s="18">
        <f t="shared" si="13"/>
        <v>0.8</v>
      </c>
      <c r="M289" s="16">
        <f t="shared" si="14"/>
        <v>0.2</v>
      </c>
    </row>
    <row r="290" spans="1:13" ht="15" x14ac:dyDescent="0.25">
      <c r="A290" s="20">
        <v>20509003</v>
      </c>
      <c r="B290" s="17" t="s">
        <v>131</v>
      </c>
      <c r="C290" s="17" t="s">
        <v>20</v>
      </c>
      <c r="D290" s="19">
        <v>1</v>
      </c>
      <c r="E290" s="17">
        <v>1300000000</v>
      </c>
      <c r="F290" s="17">
        <v>0</v>
      </c>
      <c r="G290" s="17">
        <v>87118729.25</v>
      </c>
      <c r="H290" s="17">
        <v>0</v>
      </c>
      <c r="I290" s="17">
        <v>1133789697.25</v>
      </c>
      <c r="J290" s="17">
        <v>79091573.5</v>
      </c>
      <c r="K290" s="18">
        <f t="shared" si="12"/>
        <v>87118729.25</v>
      </c>
      <c r="L290" s="18">
        <f t="shared" si="13"/>
        <v>6.7014407115384617E-2</v>
      </c>
      <c r="M290" s="16">
        <f t="shared" si="14"/>
        <v>0.87214592096153842</v>
      </c>
    </row>
    <row r="291" spans="1:13" ht="15" x14ac:dyDescent="0.25">
      <c r="A291" s="20">
        <v>20509003</v>
      </c>
      <c r="B291" s="17" t="s">
        <v>132</v>
      </c>
      <c r="C291" s="17" t="s">
        <v>21</v>
      </c>
      <c r="D291" s="19">
        <v>1</v>
      </c>
      <c r="E291" s="17">
        <v>2000000</v>
      </c>
      <c r="F291" s="17">
        <v>0</v>
      </c>
      <c r="G291" s="17">
        <v>1017970.3</v>
      </c>
      <c r="H291" s="17">
        <v>0</v>
      </c>
      <c r="I291" s="17">
        <v>0</v>
      </c>
      <c r="J291" s="17">
        <v>982029.7</v>
      </c>
      <c r="K291" s="18">
        <f t="shared" si="12"/>
        <v>1017970.3</v>
      </c>
      <c r="L291" s="18">
        <f t="shared" si="13"/>
        <v>0.50898515</v>
      </c>
      <c r="M291" s="16">
        <f t="shared" si="14"/>
        <v>0</v>
      </c>
    </row>
    <row r="292" spans="1:13" ht="15" x14ac:dyDescent="0.25">
      <c r="A292" s="20">
        <v>20509003</v>
      </c>
      <c r="B292" s="17" t="s">
        <v>133</v>
      </c>
      <c r="C292" s="17" t="s">
        <v>22</v>
      </c>
      <c r="D292" s="19">
        <v>1</v>
      </c>
      <c r="E292" s="17">
        <v>44500000</v>
      </c>
      <c r="F292" s="17">
        <v>0</v>
      </c>
      <c r="G292" s="17">
        <v>6367171</v>
      </c>
      <c r="H292" s="17">
        <v>0</v>
      </c>
      <c r="I292" s="17">
        <v>11544929</v>
      </c>
      <c r="J292" s="17">
        <v>26587900</v>
      </c>
      <c r="K292" s="18">
        <f t="shared" si="12"/>
        <v>6367171</v>
      </c>
      <c r="L292" s="18">
        <f t="shared" si="13"/>
        <v>0.14308249438202247</v>
      </c>
      <c r="M292" s="16">
        <f t="shared" si="14"/>
        <v>0.25943660674157304</v>
      </c>
    </row>
    <row r="293" spans="1:13" ht="15" x14ac:dyDescent="0.25">
      <c r="A293" s="20">
        <v>20509003</v>
      </c>
      <c r="B293" s="17" t="s">
        <v>193</v>
      </c>
      <c r="C293" s="17" t="s">
        <v>76</v>
      </c>
      <c r="D293" s="19">
        <v>1</v>
      </c>
      <c r="E293" s="17">
        <v>17500000</v>
      </c>
      <c r="F293" s="17">
        <v>0</v>
      </c>
      <c r="G293" s="17">
        <v>0</v>
      </c>
      <c r="H293" s="17">
        <v>0</v>
      </c>
      <c r="I293" s="17">
        <v>6300000</v>
      </c>
      <c r="J293" s="17">
        <v>11200000</v>
      </c>
      <c r="K293" s="18">
        <f t="shared" si="12"/>
        <v>0</v>
      </c>
      <c r="L293" s="18">
        <f t="shared" si="13"/>
        <v>0</v>
      </c>
      <c r="M293" s="16">
        <f t="shared" si="14"/>
        <v>0.36</v>
      </c>
    </row>
    <row r="294" spans="1:13" ht="15" x14ac:dyDescent="0.25">
      <c r="A294" s="20">
        <v>20509003</v>
      </c>
      <c r="B294" s="17" t="s">
        <v>235</v>
      </c>
      <c r="C294" s="17" t="s">
        <v>82</v>
      </c>
      <c r="D294" s="19">
        <v>1</v>
      </c>
      <c r="E294" s="17">
        <v>7000000</v>
      </c>
      <c r="F294" s="17">
        <v>0</v>
      </c>
      <c r="G294" s="17">
        <v>0</v>
      </c>
      <c r="H294" s="17">
        <v>0</v>
      </c>
      <c r="I294" s="17">
        <v>5900000</v>
      </c>
      <c r="J294" s="17">
        <v>1100000</v>
      </c>
      <c r="K294" s="18">
        <f t="shared" si="12"/>
        <v>0</v>
      </c>
      <c r="L294" s="18">
        <f t="shared" si="13"/>
        <v>0</v>
      </c>
      <c r="M294" s="16">
        <f t="shared" si="14"/>
        <v>0.84285714285714286</v>
      </c>
    </row>
    <row r="295" spans="1:13" ht="15" x14ac:dyDescent="0.25">
      <c r="A295" s="20">
        <v>20509003</v>
      </c>
      <c r="B295" s="17" t="s">
        <v>134</v>
      </c>
      <c r="C295" s="17" t="s">
        <v>23</v>
      </c>
      <c r="D295" s="19">
        <v>1</v>
      </c>
      <c r="E295" s="17">
        <v>7000000</v>
      </c>
      <c r="F295" s="17">
        <v>0</v>
      </c>
      <c r="G295" s="17">
        <v>0</v>
      </c>
      <c r="H295" s="17">
        <v>0</v>
      </c>
      <c r="I295" s="17">
        <v>0</v>
      </c>
      <c r="J295" s="17">
        <v>7000000</v>
      </c>
      <c r="K295" s="18">
        <f t="shared" si="12"/>
        <v>0</v>
      </c>
      <c r="L295" s="18">
        <f t="shared" si="13"/>
        <v>0</v>
      </c>
      <c r="M295" s="16">
        <f t="shared" si="14"/>
        <v>0</v>
      </c>
    </row>
    <row r="296" spans="1:13" ht="15" x14ac:dyDescent="0.25">
      <c r="A296" s="20">
        <v>20509003</v>
      </c>
      <c r="B296" s="17" t="s">
        <v>135</v>
      </c>
      <c r="C296" s="17" t="s">
        <v>24</v>
      </c>
      <c r="D296" s="19">
        <v>1</v>
      </c>
      <c r="E296" s="17">
        <v>411850000</v>
      </c>
      <c r="F296" s="17">
        <v>3836489</v>
      </c>
      <c r="G296" s="17">
        <v>79420057.280000001</v>
      </c>
      <c r="H296" s="17">
        <v>0</v>
      </c>
      <c r="I296" s="17">
        <v>303339289.67000002</v>
      </c>
      <c r="J296" s="17">
        <v>25254164.050000001</v>
      </c>
      <c r="K296" s="18">
        <f t="shared" si="12"/>
        <v>83256546.280000001</v>
      </c>
      <c r="L296" s="18">
        <f t="shared" si="13"/>
        <v>0.20215259507102101</v>
      </c>
      <c r="M296" s="16">
        <f t="shared" si="14"/>
        <v>0.736528565424305</v>
      </c>
    </row>
    <row r="297" spans="1:13" ht="15" x14ac:dyDescent="0.25">
      <c r="A297" s="20">
        <v>20509003</v>
      </c>
      <c r="B297" s="17" t="s">
        <v>136</v>
      </c>
      <c r="C297" s="17" t="s">
        <v>25</v>
      </c>
      <c r="D297" s="19">
        <v>1</v>
      </c>
      <c r="E297" s="17">
        <v>85300000</v>
      </c>
      <c r="F297" s="17">
        <v>0</v>
      </c>
      <c r="G297" s="17">
        <v>5447119.0099999998</v>
      </c>
      <c r="H297" s="17">
        <v>0</v>
      </c>
      <c r="I297" s="17">
        <v>14696115</v>
      </c>
      <c r="J297" s="17">
        <v>65156765.990000002</v>
      </c>
      <c r="K297" s="18">
        <f t="shared" si="12"/>
        <v>5447119.0099999998</v>
      </c>
      <c r="L297" s="18">
        <f t="shared" si="13"/>
        <v>6.3858370574443143E-2</v>
      </c>
      <c r="M297" s="16">
        <f t="shared" si="14"/>
        <v>0.17228739742086752</v>
      </c>
    </row>
    <row r="298" spans="1:13" ht="15" x14ac:dyDescent="0.25">
      <c r="A298" s="20">
        <v>20509003</v>
      </c>
      <c r="B298" s="17" t="s">
        <v>137</v>
      </c>
      <c r="C298" s="17" t="s">
        <v>26</v>
      </c>
      <c r="D298" s="19">
        <v>1</v>
      </c>
      <c r="E298" s="17">
        <v>1000000</v>
      </c>
      <c r="F298" s="17">
        <v>0</v>
      </c>
      <c r="G298" s="17">
        <v>1000000</v>
      </c>
      <c r="H298" s="17">
        <v>0</v>
      </c>
      <c r="I298" s="17">
        <v>0</v>
      </c>
      <c r="J298" s="17">
        <v>0</v>
      </c>
      <c r="K298" s="18">
        <f t="shared" si="12"/>
        <v>1000000</v>
      </c>
      <c r="L298" s="18">
        <f t="shared" si="13"/>
        <v>1</v>
      </c>
      <c r="M298" s="16">
        <f t="shared" si="14"/>
        <v>0</v>
      </c>
    </row>
    <row r="299" spans="1:13" ht="15" x14ac:dyDescent="0.25">
      <c r="A299" s="20">
        <v>20509003</v>
      </c>
      <c r="B299" s="17" t="s">
        <v>138</v>
      </c>
      <c r="C299" s="17" t="s">
        <v>27</v>
      </c>
      <c r="D299" s="19">
        <v>1</v>
      </c>
      <c r="E299" s="17">
        <v>57000000</v>
      </c>
      <c r="F299" s="17">
        <v>0</v>
      </c>
      <c r="G299" s="17">
        <v>8472001.0999999996</v>
      </c>
      <c r="H299" s="17">
        <v>0</v>
      </c>
      <c r="I299" s="17">
        <v>37355065.57</v>
      </c>
      <c r="J299" s="17">
        <v>11172933.33</v>
      </c>
      <c r="K299" s="18">
        <f t="shared" si="12"/>
        <v>8472001.0999999996</v>
      </c>
      <c r="L299" s="18">
        <f t="shared" si="13"/>
        <v>0.14863159824561403</v>
      </c>
      <c r="M299" s="16">
        <f t="shared" si="14"/>
        <v>0.65535202754385968</v>
      </c>
    </row>
    <row r="300" spans="1:13" ht="15" x14ac:dyDescent="0.25">
      <c r="A300" s="20">
        <v>20509003</v>
      </c>
      <c r="B300" s="17" t="s">
        <v>139</v>
      </c>
      <c r="C300" s="17" t="s">
        <v>28</v>
      </c>
      <c r="D300" s="19">
        <v>1</v>
      </c>
      <c r="E300" s="17">
        <v>6184432602.3299999</v>
      </c>
      <c r="F300" s="17">
        <v>0</v>
      </c>
      <c r="G300" s="17">
        <v>108610414</v>
      </c>
      <c r="H300" s="17">
        <v>0</v>
      </c>
      <c r="I300" s="17">
        <v>5591389586</v>
      </c>
      <c r="J300" s="17">
        <v>484432602.32999998</v>
      </c>
      <c r="K300" s="18">
        <f t="shared" si="12"/>
        <v>108610414</v>
      </c>
      <c r="L300" s="18">
        <f t="shared" si="13"/>
        <v>1.7561904378920835E-2</v>
      </c>
      <c r="M300" s="16">
        <f t="shared" si="14"/>
        <v>0.90410712599461918</v>
      </c>
    </row>
    <row r="301" spans="1:13" ht="15" x14ac:dyDescent="0.25">
      <c r="A301" s="20">
        <v>20509003</v>
      </c>
      <c r="B301" s="17" t="s">
        <v>218</v>
      </c>
      <c r="C301" s="17" t="s">
        <v>29</v>
      </c>
      <c r="D301" s="19">
        <v>1</v>
      </c>
      <c r="E301" s="17">
        <v>43000000</v>
      </c>
      <c r="F301" s="17">
        <v>0</v>
      </c>
      <c r="G301" s="17">
        <v>415000</v>
      </c>
      <c r="H301" s="17">
        <v>0</v>
      </c>
      <c r="I301" s="17">
        <v>21455000</v>
      </c>
      <c r="J301" s="17">
        <v>21130000</v>
      </c>
      <c r="K301" s="18">
        <f t="shared" si="12"/>
        <v>415000</v>
      </c>
      <c r="L301" s="18">
        <f t="shared" si="13"/>
        <v>9.6511627906976736E-3</v>
      </c>
      <c r="M301" s="16">
        <f t="shared" si="14"/>
        <v>0.49895348837209302</v>
      </c>
    </row>
    <row r="302" spans="1:13" ht="15" x14ac:dyDescent="0.25">
      <c r="A302" s="20">
        <v>20509003</v>
      </c>
      <c r="B302" s="17" t="s">
        <v>140</v>
      </c>
      <c r="C302" s="17" t="s">
        <v>30</v>
      </c>
      <c r="D302" s="19">
        <v>1</v>
      </c>
      <c r="E302" s="17">
        <v>12653750</v>
      </c>
      <c r="F302" s="17">
        <v>0</v>
      </c>
      <c r="G302" s="17">
        <v>1680295.2</v>
      </c>
      <c r="H302" s="17">
        <v>0</v>
      </c>
      <c r="I302" s="17">
        <v>1627204.8</v>
      </c>
      <c r="J302" s="17">
        <v>9346250</v>
      </c>
      <c r="K302" s="18">
        <f t="shared" si="12"/>
        <v>1680295.2</v>
      </c>
      <c r="L302" s="18">
        <f t="shared" si="13"/>
        <v>0.13279029536698606</v>
      </c>
      <c r="M302" s="16">
        <f t="shared" si="14"/>
        <v>0.12859466956435839</v>
      </c>
    </row>
    <row r="303" spans="1:13" ht="15" x14ac:dyDescent="0.25">
      <c r="A303" s="20">
        <v>20509003</v>
      </c>
      <c r="B303" s="17" t="s">
        <v>142</v>
      </c>
      <c r="C303" s="17" t="s">
        <v>32</v>
      </c>
      <c r="D303" s="19">
        <v>1</v>
      </c>
      <c r="E303" s="17">
        <v>30500000</v>
      </c>
      <c r="F303" s="17">
        <v>0</v>
      </c>
      <c r="G303" s="17">
        <v>607601.21</v>
      </c>
      <c r="H303" s="17">
        <v>0</v>
      </c>
      <c r="I303" s="17">
        <v>1408844.92</v>
      </c>
      <c r="J303" s="17">
        <v>28483553.870000001</v>
      </c>
      <c r="K303" s="18">
        <f t="shared" si="12"/>
        <v>607601.21</v>
      </c>
      <c r="L303" s="18">
        <f t="shared" si="13"/>
        <v>1.9921351147540983E-2</v>
      </c>
      <c r="M303" s="16">
        <f t="shared" si="14"/>
        <v>4.619163672131147E-2</v>
      </c>
    </row>
    <row r="304" spans="1:13" ht="15" x14ac:dyDescent="0.25">
      <c r="A304" s="20">
        <v>20509003</v>
      </c>
      <c r="B304" s="17" t="s">
        <v>145</v>
      </c>
      <c r="C304" s="17" t="s">
        <v>33</v>
      </c>
      <c r="D304" s="19">
        <v>1</v>
      </c>
      <c r="E304" s="17">
        <v>11550000</v>
      </c>
      <c r="F304" s="17">
        <v>0</v>
      </c>
      <c r="G304" s="17">
        <v>1481574</v>
      </c>
      <c r="H304" s="17">
        <v>0</v>
      </c>
      <c r="I304" s="17">
        <v>318426</v>
      </c>
      <c r="J304" s="17">
        <v>9750000</v>
      </c>
      <c r="K304" s="18">
        <f t="shared" si="12"/>
        <v>1481574</v>
      </c>
      <c r="L304" s="18">
        <f t="shared" si="13"/>
        <v>0.12827480519480519</v>
      </c>
      <c r="M304" s="16">
        <f t="shared" si="14"/>
        <v>2.7569350649350649E-2</v>
      </c>
    </row>
    <row r="305" spans="1:13" ht="15" x14ac:dyDescent="0.25">
      <c r="A305" s="20">
        <v>20509003</v>
      </c>
      <c r="B305" s="17" t="s">
        <v>146</v>
      </c>
      <c r="C305" s="17" t="s">
        <v>34</v>
      </c>
      <c r="D305" s="19">
        <v>1</v>
      </c>
      <c r="E305" s="17">
        <v>1402250000</v>
      </c>
      <c r="F305" s="17">
        <v>0</v>
      </c>
      <c r="G305" s="17">
        <v>318126606.29000002</v>
      </c>
      <c r="H305" s="17">
        <v>0</v>
      </c>
      <c r="I305" s="17">
        <v>1084072982.26</v>
      </c>
      <c r="J305" s="17">
        <v>50411.45</v>
      </c>
      <c r="K305" s="18">
        <f t="shared" si="12"/>
        <v>318126606.29000002</v>
      </c>
      <c r="L305" s="18">
        <f t="shared" si="13"/>
        <v>0.22686867982884651</v>
      </c>
      <c r="M305" s="16">
        <f t="shared" si="14"/>
        <v>0.77309536977001247</v>
      </c>
    </row>
    <row r="306" spans="1:13" ht="15" x14ac:dyDescent="0.25">
      <c r="A306" s="20">
        <v>20509003</v>
      </c>
      <c r="B306" s="17" t="s">
        <v>147</v>
      </c>
      <c r="C306" s="17" t="s">
        <v>35</v>
      </c>
      <c r="D306" s="19">
        <v>1</v>
      </c>
      <c r="E306" s="17">
        <v>71500000</v>
      </c>
      <c r="F306" s="17">
        <v>0</v>
      </c>
      <c r="G306" s="17">
        <v>31018310.41</v>
      </c>
      <c r="H306" s="17">
        <v>0</v>
      </c>
      <c r="I306" s="17">
        <v>20798450.210000001</v>
      </c>
      <c r="J306" s="17">
        <v>19683239.379999999</v>
      </c>
      <c r="K306" s="18">
        <f t="shared" si="12"/>
        <v>31018310.41</v>
      </c>
      <c r="L306" s="18">
        <f t="shared" si="13"/>
        <v>0.43382252321678322</v>
      </c>
      <c r="M306" s="16">
        <f t="shared" si="14"/>
        <v>0.29088741552447556</v>
      </c>
    </row>
    <row r="307" spans="1:13" ht="15" x14ac:dyDescent="0.25">
      <c r="A307" s="20">
        <v>20509003</v>
      </c>
      <c r="B307" s="17" t="s">
        <v>148</v>
      </c>
      <c r="C307" s="17" t="s">
        <v>36</v>
      </c>
      <c r="D307" s="19">
        <v>1</v>
      </c>
      <c r="E307" s="17">
        <v>3500000</v>
      </c>
      <c r="F307" s="17">
        <v>0</v>
      </c>
      <c r="G307" s="17">
        <v>1007919.92</v>
      </c>
      <c r="H307" s="17">
        <v>0</v>
      </c>
      <c r="I307" s="17">
        <v>579280.07999999996</v>
      </c>
      <c r="J307" s="17">
        <v>1912800</v>
      </c>
      <c r="K307" s="18">
        <f t="shared" si="12"/>
        <v>1007919.92</v>
      </c>
      <c r="L307" s="18">
        <f t="shared" si="13"/>
        <v>0.28797712000000003</v>
      </c>
      <c r="M307" s="16">
        <f t="shared" si="14"/>
        <v>0.16550859428571427</v>
      </c>
    </row>
    <row r="308" spans="1:13" ht="15" x14ac:dyDescent="0.25">
      <c r="A308" s="20">
        <v>20509003</v>
      </c>
      <c r="B308" s="17" t="s">
        <v>149</v>
      </c>
      <c r="C308" s="17" t="s">
        <v>37</v>
      </c>
      <c r="D308" s="19">
        <v>1</v>
      </c>
      <c r="E308" s="17">
        <v>60500000</v>
      </c>
      <c r="F308" s="17">
        <v>0</v>
      </c>
      <c r="G308" s="17">
        <v>1629200</v>
      </c>
      <c r="H308" s="17">
        <v>0</v>
      </c>
      <c r="I308" s="17">
        <v>2720618.24</v>
      </c>
      <c r="J308" s="17">
        <v>56150181.759999998</v>
      </c>
      <c r="K308" s="18">
        <f t="shared" si="12"/>
        <v>1629200</v>
      </c>
      <c r="L308" s="18">
        <f t="shared" si="13"/>
        <v>2.6928925619834711E-2</v>
      </c>
      <c r="M308" s="16">
        <f t="shared" si="14"/>
        <v>4.4968896528925627E-2</v>
      </c>
    </row>
    <row r="309" spans="1:13" ht="15" x14ac:dyDescent="0.25">
      <c r="A309" s="20">
        <v>20509003</v>
      </c>
      <c r="B309" s="17" t="s">
        <v>150</v>
      </c>
      <c r="C309" s="17" t="s">
        <v>38</v>
      </c>
      <c r="D309" s="19">
        <v>1</v>
      </c>
      <c r="E309" s="17">
        <v>21950000</v>
      </c>
      <c r="F309" s="17">
        <v>0</v>
      </c>
      <c r="G309" s="17">
        <v>3422374.25</v>
      </c>
      <c r="H309" s="17">
        <v>0</v>
      </c>
      <c r="I309" s="17">
        <v>12577125.75</v>
      </c>
      <c r="J309" s="17">
        <v>5950500</v>
      </c>
      <c r="K309" s="18">
        <f t="shared" si="12"/>
        <v>3422374.25</v>
      </c>
      <c r="L309" s="18">
        <f t="shared" si="13"/>
        <v>0.15591682232346241</v>
      </c>
      <c r="M309" s="16">
        <f t="shared" si="14"/>
        <v>0.57298978359908881</v>
      </c>
    </row>
    <row r="310" spans="1:13" ht="15" x14ac:dyDescent="0.25">
      <c r="A310" s="20">
        <v>20509003</v>
      </c>
      <c r="B310" s="17" t="s">
        <v>151</v>
      </c>
      <c r="C310" s="17" t="s">
        <v>39</v>
      </c>
      <c r="D310" s="19">
        <v>1</v>
      </c>
      <c r="E310" s="17">
        <v>135050000</v>
      </c>
      <c r="F310" s="17">
        <v>0</v>
      </c>
      <c r="G310" s="17">
        <v>29736048</v>
      </c>
      <c r="H310" s="17">
        <v>0</v>
      </c>
      <c r="I310" s="17">
        <v>105313952</v>
      </c>
      <c r="J310" s="17">
        <v>0</v>
      </c>
      <c r="K310" s="18">
        <f t="shared" si="12"/>
        <v>29736048</v>
      </c>
      <c r="L310" s="18">
        <f t="shared" si="13"/>
        <v>0.22018547204738986</v>
      </c>
      <c r="M310" s="16">
        <f t="shared" si="14"/>
        <v>0.77981452795261019</v>
      </c>
    </row>
    <row r="311" spans="1:13" ht="15" x14ac:dyDescent="0.25">
      <c r="A311" s="20">
        <v>20509003</v>
      </c>
      <c r="B311" s="17" t="s">
        <v>152</v>
      </c>
      <c r="C311" s="17" t="s">
        <v>40</v>
      </c>
      <c r="D311" s="19">
        <v>1</v>
      </c>
      <c r="E311" s="17">
        <v>10000000</v>
      </c>
      <c r="F311" s="17">
        <v>0</v>
      </c>
      <c r="G311" s="17">
        <v>1642095</v>
      </c>
      <c r="H311" s="17">
        <v>0</v>
      </c>
      <c r="I311" s="17">
        <v>357905</v>
      </c>
      <c r="J311" s="17">
        <v>8000000</v>
      </c>
      <c r="K311" s="18">
        <f t="shared" si="12"/>
        <v>1642095</v>
      </c>
      <c r="L311" s="18">
        <f t="shared" si="13"/>
        <v>0.16420950000000001</v>
      </c>
      <c r="M311" s="16">
        <f t="shared" si="14"/>
        <v>3.5790500000000003E-2</v>
      </c>
    </row>
    <row r="312" spans="1:13" ht="15" x14ac:dyDescent="0.25">
      <c r="A312" s="20">
        <v>20509003</v>
      </c>
      <c r="B312" s="17" t="s">
        <v>153</v>
      </c>
      <c r="C312" s="17" t="s">
        <v>41</v>
      </c>
      <c r="D312" s="19">
        <v>1</v>
      </c>
      <c r="E312" s="17">
        <v>215000000</v>
      </c>
      <c r="F312" s="17">
        <v>0</v>
      </c>
      <c r="G312" s="17">
        <v>42438112</v>
      </c>
      <c r="H312" s="17">
        <v>0</v>
      </c>
      <c r="I312" s="17">
        <v>172561888</v>
      </c>
      <c r="J312" s="17">
        <v>0</v>
      </c>
      <c r="K312" s="18">
        <f t="shared" si="12"/>
        <v>42438112</v>
      </c>
      <c r="L312" s="18">
        <f t="shared" si="13"/>
        <v>0.19738656744186048</v>
      </c>
      <c r="M312" s="16">
        <f t="shared" si="14"/>
        <v>0.80261343255813955</v>
      </c>
    </row>
    <row r="313" spans="1:13" ht="15" x14ac:dyDescent="0.25">
      <c r="A313" s="20">
        <v>20509003</v>
      </c>
      <c r="B313" s="17" t="s">
        <v>154</v>
      </c>
      <c r="C313" s="17" t="s">
        <v>42</v>
      </c>
      <c r="D313" s="19">
        <v>1</v>
      </c>
      <c r="E313" s="17">
        <v>7000000</v>
      </c>
      <c r="F313" s="17">
        <v>0</v>
      </c>
      <c r="G313" s="17">
        <v>1542200</v>
      </c>
      <c r="H313" s="17">
        <v>0</v>
      </c>
      <c r="I313" s="17">
        <v>457800</v>
      </c>
      <c r="J313" s="17">
        <v>5000000</v>
      </c>
      <c r="K313" s="18">
        <f t="shared" si="12"/>
        <v>1542200</v>
      </c>
      <c r="L313" s="18">
        <f t="shared" si="13"/>
        <v>0.22031428571428571</v>
      </c>
      <c r="M313" s="16">
        <f t="shared" si="14"/>
        <v>6.54E-2</v>
      </c>
    </row>
    <row r="314" spans="1:13" ht="15" x14ac:dyDescent="0.25">
      <c r="A314" s="20">
        <v>20509003</v>
      </c>
      <c r="B314" s="17" t="s">
        <v>155</v>
      </c>
      <c r="C314" s="17" t="s">
        <v>43</v>
      </c>
      <c r="D314" s="19">
        <v>1</v>
      </c>
      <c r="E314" s="17">
        <v>4587948000</v>
      </c>
      <c r="F314" s="17">
        <v>0</v>
      </c>
      <c r="G314" s="17">
        <v>198736331.59</v>
      </c>
      <c r="H314" s="17">
        <v>0</v>
      </c>
      <c r="I314" s="17">
        <v>4387695807.0600004</v>
      </c>
      <c r="J314" s="17">
        <v>1515861.35</v>
      </c>
      <c r="K314" s="18">
        <f t="shared" si="12"/>
        <v>198736331.59</v>
      </c>
      <c r="L314" s="18">
        <f t="shared" si="13"/>
        <v>4.3317040993053973E-2</v>
      </c>
      <c r="M314" s="16">
        <f t="shared" si="14"/>
        <v>0.95635255828095711</v>
      </c>
    </row>
    <row r="315" spans="1:13" ht="15" x14ac:dyDescent="0.25">
      <c r="A315" s="20">
        <v>20509003</v>
      </c>
      <c r="B315" s="17" t="s">
        <v>156</v>
      </c>
      <c r="C315" s="17" t="s">
        <v>44</v>
      </c>
      <c r="D315" s="19">
        <v>1</v>
      </c>
      <c r="E315" s="17">
        <v>37500000</v>
      </c>
      <c r="F315" s="17">
        <v>0</v>
      </c>
      <c r="G315" s="17">
        <v>472500</v>
      </c>
      <c r="H315" s="17">
        <v>0</v>
      </c>
      <c r="I315" s="17">
        <v>11587822</v>
      </c>
      <c r="J315" s="17">
        <v>25439678</v>
      </c>
      <c r="K315" s="18">
        <f t="shared" si="12"/>
        <v>472500</v>
      </c>
      <c r="L315" s="18">
        <f t="shared" si="13"/>
        <v>1.26E-2</v>
      </c>
      <c r="M315" s="16">
        <f t="shared" si="14"/>
        <v>0.30900858666666664</v>
      </c>
    </row>
    <row r="316" spans="1:13" ht="15" x14ac:dyDescent="0.25">
      <c r="A316" s="20">
        <v>20509003</v>
      </c>
      <c r="B316" s="17" t="s">
        <v>236</v>
      </c>
      <c r="C316" s="17" t="s">
        <v>83</v>
      </c>
      <c r="D316" s="19">
        <v>1</v>
      </c>
      <c r="E316" s="17">
        <v>30500000</v>
      </c>
      <c r="F316" s="17">
        <v>0</v>
      </c>
      <c r="G316" s="17">
        <v>168580</v>
      </c>
      <c r="H316" s="17">
        <v>0</v>
      </c>
      <c r="I316" s="17">
        <v>3467820</v>
      </c>
      <c r="J316" s="17">
        <v>26863600</v>
      </c>
      <c r="K316" s="18">
        <f t="shared" si="12"/>
        <v>168580</v>
      </c>
      <c r="L316" s="18">
        <f t="shared" si="13"/>
        <v>5.5272131147540982E-3</v>
      </c>
      <c r="M316" s="16">
        <f t="shared" si="14"/>
        <v>0.11369901639344263</v>
      </c>
    </row>
    <row r="317" spans="1:13" ht="15" x14ac:dyDescent="0.25">
      <c r="A317" s="20">
        <v>20509003</v>
      </c>
      <c r="B317" s="17" t="s">
        <v>157</v>
      </c>
      <c r="C317" s="17" t="s">
        <v>45</v>
      </c>
      <c r="D317" s="19">
        <v>1</v>
      </c>
      <c r="E317" s="17">
        <v>99000000</v>
      </c>
      <c r="F317" s="17">
        <v>0</v>
      </c>
      <c r="G317" s="17">
        <v>11461816.58</v>
      </c>
      <c r="H317" s="17">
        <v>0</v>
      </c>
      <c r="I317" s="17">
        <v>35302646.82</v>
      </c>
      <c r="J317" s="17">
        <v>52235536.600000001</v>
      </c>
      <c r="K317" s="18">
        <f t="shared" si="12"/>
        <v>11461816.58</v>
      </c>
      <c r="L317" s="18">
        <f t="shared" si="13"/>
        <v>0.11577592505050505</v>
      </c>
      <c r="M317" s="16">
        <f t="shared" si="14"/>
        <v>0.35659239212121213</v>
      </c>
    </row>
    <row r="318" spans="1:13" ht="15" x14ac:dyDescent="0.25">
      <c r="A318" s="20">
        <v>20509003</v>
      </c>
      <c r="B318" s="17" t="s">
        <v>158</v>
      </c>
      <c r="C318" s="17" t="s">
        <v>46</v>
      </c>
      <c r="D318" s="19">
        <v>1</v>
      </c>
      <c r="E318" s="17">
        <v>2000000</v>
      </c>
      <c r="F318" s="17">
        <v>0</v>
      </c>
      <c r="G318" s="17">
        <v>89352.52</v>
      </c>
      <c r="H318" s="17">
        <v>0</v>
      </c>
      <c r="I318" s="17">
        <v>838647.48</v>
      </c>
      <c r="J318" s="17">
        <v>1072000</v>
      </c>
      <c r="K318" s="18">
        <f t="shared" si="12"/>
        <v>89352.52</v>
      </c>
      <c r="L318" s="18">
        <f t="shared" si="13"/>
        <v>4.4676260000000002E-2</v>
      </c>
      <c r="M318" s="16">
        <f t="shared" si="14"/>
        <v>0.41932374</v>
      </c>
    </row>
    <row r="319" spans="1:13" ht="15" x14ac:dyDescent="0.25">
      <c r="A319" s="20">
        <v>20509003</v>
      </c>
      <c r="B319" s="17" t="s">
        <v>159</v>
      </c>
      <c r="C319" s="17" t="s">
        <v>47</v>
      </c>
      <c r="D319" s="19">
        <v>1</v>
      </c>
      <c r="E319" s="17">
        <v>6663895564</v>
      </c>
      <c r="F319" s="17">
        <v>0</v>
      </c>
      <c r="G319" s="17">
        <v>293760236.00999999</v>
      </c>
      <c r="H319" s="17">
        <v>0</v>
      </c>
      <c r="I319" s="17">
        <v>6370134329.4700003</v>
      </c>
      <c r="J319" s="17">
        <v>998.52</v>
      </c>
      <c r="K319" s="18">
        <f t="shared" si="12"/>
        <v>293760236.00999999</v>
      </c>
      <c r="L319" s="18">
        <f t="shared" si="13"/>
        <v>4.408235891285045E-2</v>
      </c>
      <c r="M319" s="16">
        <f t="shared" si="14"/>
        <v>0.9559174912468662</v>
      </c>
    </row>
    <row r="320" spans="1:13" ht="15" x14ac:dyDescent="0.25">
      <c r="A320" s="20">
        <v>20509003</v>
      </c>
      <c r="B320" s="17" t="s">
        <v>237</v>
      </c>
      <c r="C320" s="17" t="s">
        <v>84</v>
      </c>
      <c r="D320" s="19">
        <v>1</v>
      </c>
      <c r="E320" s="17">
        <v>107500000</v>
      </c>
      <c r="F320" s="17">
        <v>0</v>
      </c>
      <c r="G320" s="17">
        <v>38600213</v>
      </c>
      <c r="H320" s="17">
        <v>0</v>
      </c>
      <c r="I320" s="17">
        <v>45406379.049999997</v>
      </c>
      <c r="J320" s="17">
        <v>23493407.949999999</v>
      </c>
      <c r="K320" s="18">
        <f t="shared" si="12"/>
        <v>38600213</v>
      </c>
      <c r="L320" s="18">
        <f t="shared" si="13"/>
        <v>0.35907174883720933</v>
      </c>
      <c r="M320" s="16">
        <f t="shared" si="14"/>
        <v>0.42238492139534883</v>
      </c>
    </row>
    <row r="321" spans="1:13" ht="15" x14ac:dyDescent="0.25">
      <c r="A321" s="20">
        <v>20509003</v>
      </c>
      <c r="B321" s="17" t="s">
        <v>160</v>
      </c>
      <c r="C321" s="17" t="s">
        <v>48</v>
      </c>
      <c r="D321" s="19">
        <v>1</v>
      </c>
      <c r="E321" s="17">
        <v>87000000</v>
      </c>
      <c r="F321" s="17">
        <v>37078</v>
      </c>
      <c r="G321" s="17">
        <v>3062085.7</v>
      </c>
      <c r="H321" s="17">
        <v>0</v>
      </c>
      <c r="I321" s="17">
        <v>22840557.629999999</v>
      </c>
      <c r="J321" s="17">
        <v>61060278.670000002</v>
      </c>
      <c r="K321" s="18">
        <f t="shared" si="12"/>
        <v>3099163.7</v>
      </c>
      <c r="L321" s="18">
        <f t="shared" si="13"/>
        <v>3.5622571264367818E-2</v>
      </c>
      <c r="M321" s="16">
        <f t="shared" si="14"/>
        <v>0.26253514517241378</v>
      </c>
    </row>
    <row r="322" spans="1:13" ht="15" x14ac:dyDescent="0.25">
      <c r="A322" s="20">
        <v>20509003</v>
      </c>
      <c r="B322" s="17" t="s">
        <v>161</v>
      </c>
      <c r="C322" s="17" t="s">
        <v>49</v>
      </c>
      <c r="D322" s="19">
        <v>1</v>
      </c>
      <c r="E322" s="17">
        <v>48000000</v>
      </c>
      <c r="F322" s="17">
        <v>28337667.079999998</v>
      </c>
      <c r="G322" s="17">
        <v>402673.23</v>
      </c>
      <c r="H322" s="17">
        <v>0</v>
      </c>
      <c r="I322" s="17">
        <v>13004704.18</v>
      </c>
      <c r="J322" s="17">
        <v>6254955.5099999998</v>
      </c>
      <c r="K322" s="18">
        <f t="shared" si="12"/>
        <v>28740340.309999999</v>
      </c>
      <c r="L322" s="18">
        <f t="shared" si="13"/>
        <v>0.59875708979166664</v>
      </c>
      <c r="M322" s="16">
        <f t="shared" si="14"/>
        <v>0.27093133708333333</v>
      </c>
    </row>
    <row r="323" spans="1:13" ht="15" x14ac:dyDescent="0.25">
      <c r="A323" s="20">
        <v>20509003</v>
      </c>
      <c r="B323" s="17" t="s">
        <v>162</v>
      </c>
      <c r="C323" s="17" t="s">
        <v>50</v>
      </c>
      <c r="D323" s="19">
        <v>1</v>
      </c>
      <c r="E323" s="17">
        <v>21000000</v>
      </c>
      <c r="F323" s="17">
        <v>0</v>
      </c>
      <c r="G323" s="17">
        <v>800100</v>
      </c>
      <c r="H323" s="17">
        <v>0</v>
      </c>
      <c r="I323" s="17">
        <v>8512139.4000000004</v>
      </c>
      <c r="J323" s="17">
        <v>11687760.6</v>
      </c>
      <c r="K323" s="18">
        <f t="shared" si="12"/>
        <v>800100</v>
      </c>
      <c r="L323" s="18">
        <f t="shared" si="13"/>
        <v>3.8100000000000002E-2</v>
      </c>
      <c r="M323" s="16">
        <f t="shared" si="14"/>
        <v>0.40533997142857142</v>
      </c>
    </row>
    <row r="324" spans="1:13" ht="15" x14ac:dyDescent="0.25">
      <c r="A324" s="20">
        <v>20509003</v>
      </c>
      <c r="B324" s="17" t="s">
        <v>163</v>
      </c>
      <c r="C324" s="17" t="s">
        <v>51</v>
      </c>
      <c r="D324" s="19">
        <v>1</v>
      </c>
      <c r="E324" s="17">
        <v>63000000</v>
      </c>
      <c r="F324" s="17">
        <v>19197670.949999999</v>
      </c>
      <c r="G324" s="17">
        <v>4366157.25</v>
      </c>
      <c r="H324" s="17">
        <v>0</v>
      </c>
      <c r="I324" s="17">
        <v>23198428.219999999</v>
      </c>
      <c r="J324" s="17">
        <v>16237743.58</v>
      </c>
      <c r="K324" s="18">
        <f t="shared" si="12"/>
        <v>23563828.199999999</v>
      </c>
      <c r="L324" s="18">
        <f t="shared" si="13"/>
        <v>0.37402901904761904</v>
      </c>
      <c r="M324" s="16">
        <f t="shared" si="14"/>
        <v>0.36822901936507935</v>
      </c>
    </row>
    <row r="325" spans="1:13" ht="15" x14ac:dyDescent="0.25">
      <c r="A325" s="20">
        <v>20509003</v>
      </c>
      <c r="B325" s="17" t="s">
        <v>219</v>
      </c>
      <c r="C325" s="17" t="s">
        <v>52</v>
      </c>
      <c r="D325" s="19">
        <v>1</v>
      </c>
      <c r="E325" s="17">
        <v>4000000</v>
      </c>
      <c r="F325" s="17">
        <v>0</v>
      </c>
      <c r="G325" s="17">
        <v>4000000</v>
      </c>
      <c r="H325" s="17">
        <v>0</v>
      </c>
      <c r="I325" s="17">
        <v>0</v>
      </c>
      <c r="J325" s="17">
        <v>0</v>
      </c>
      <c r="K325" s="18">
        <f t="shared" si="12"/>
        <v>4000000</v>
      </c>
      <c r="L325" s="18">
        <f t="shared" si="13"/>
        <v>1</v>
      </c>
      <c r="M325" s="16">
        <f t="shared" si="14"/>
        <v>0</v>
      </c>
    </row>
    <row r="326" spans="1:13" ht="15" x14ac:dyDescent="0.25">
      <c r="A326" s="20">
        <v>20509003</v>
      </c>
      <c r="B326" s="17" t="s">
        <v>194</v>
      </c>
      <c r="C326" s="17" t="s">
        <v>53</v>
      </c>
      <c r="D326" s="19">
        <v>1</v>
      </c>
      <c r="E326" s="17">
        <v>26000000</v>
      </c>
      <c r="F326" s="17">
        <v>0</v>
      </c>
      <c r="G326" s="17">
        <v>2686957.99</v>
      </c>
      <c r="H326" s="17">
        <v>0</v>
      </c>
      <c r="I326" s="17">
        <v>9191671.5099999998</v>
      </c>
      <c r="J326" s="17">
        <v>14121370.5</v>
      </c>
      <c r="K326" s="18">
        <f t="shared" si="12"/>
        <v>2686957.99</v>
      </c>
      <c r="L326" s="18">
        <f t="shared" si="13"/>
        <v>0.10334453807692308</v>
      </c>
      <c r="M326" s="16">
        <f t="shared" si="14"/>
        <v>0.35352582730769228</v>
      </c>
    </row>
    <row r="327" spans="1:13" ht="15" x14ac:dyDescent="0.25">
      <c r="A327" s="20">
        <v>20509003</v>
      </c>
      <c r="B327" s="17" t="s">
        <v>164</v>
      </c>
      <c r="C327" s="17" t="s">
        <v>54</v>
      </c>
      <c r="D327" s="19">
        <v>1</v>
      </c>
      <c r="E327" s="17">
        <v>16000000</v>
      </c>
      <c r="F327" s="17">
        <v>0</v>
      </c>
      <c r="G327" s="17">
        <v>631942.36</v>
      </c>
      <c r="H327" s="17">
        <v>0</v>
      </c>
      <c r="I327" s="17">
        <v>11344832.640000001</v>
      </c>
      <c r="J327" s="17">
        <v>4023225</v>
      </c>
      <c r="K327" s="18">
        <f t="shared" si="12"/>
        <v>631942.36</v>
      </c>
      <c r="L327" s="18">
        <f t="shared" si="13"/>
        <v>3.9496397500000002E-2</v>
      </c>
      <c r="M327" s="16">
        <f t="shared" si="14"/>
        <v>0.70905203999999999</v>
      </c>
    </row>
    <row r="328" spans="1:13" ht="15" x14ac:dyDescent="0.25">
      <c r="A328" s="20">
        <v>20509003</v>
      </c>
      <c r="B328" s="17" t="s">
        <v>165</v>
      </c>
      <c r="C328" s="17" t="s">
        <v>55</v>
      </c>
      <c r="D328" s="19">
        <v>1</v>
      </c>
      <c r="E328" s="17">
        <v>45200000</v>
      </c>
      <c r="F328" s="17">
        <v>274500</v>
      </c>
      <c r="G328" s="17">
        <v>116249.49</v>
      </c>
      <c r="H328" s="17">
        <v>0</v>
      </c>
      <c r="I328" s="17">
        <v>4635831.3099999996</v>
      </c>
      <c r="J328" s="17">
        <v>40173419.200000003</v>
      </c>
      <c r="K328" s="18">
        <f t="shared" si="12"/>
        <v>390749.49</v>
      </c>
      <c r="L328" s="18">
        <f t="shared" si="13"/>
        <v>8.6449002212389374E-3</v>
      </c>
      <c r="M328" s="16">
        <f t="shared" si="14"/>
        <v>0.10256263960176991</v>
      </c>
    </row>
    <row r="329" spans="1:13" ht="15" x14ac:dyDescent="0.25">
      <c r="A329" s="20">
        <v>20509003</v>
      </c>
      <c r="B329" s="17" t="s">
        <v>166</v>
      </c>
      <c r="C329" s="17" t="s">
        <v>56</v>
      </c>
      <c r="D329" s="19">
        <v>1</v>
      </c>
      <c r="E329" s="17">
        <v>936650000</v>
      </c>
      <c r="F329" s="17">
        <v>0</v>
      </c>
      <c r="G329" s="17">
        <v>128385147.89</v>
      </c>
      <c r="H329" s="17">
        <v>0</v>
      </c>
      <c r="I329" s="17">
        <v>769801146.70000005</v>
      </c>
      <c r="J329" s="17">
        <v>38463705.409999996</v>
      </c>
      <c r="K329" s="18">
        <f t="shared" si="12"/>
        <v>128385147.89</v>
      </c>
      <c r="L329" s="18">
        <f t="shared" si="13"/>
        <v>0.13706843312870337</v>
      </c>
      <c r="M329" s="16">
        <f t="shared" si="14"/>
        <v>0.82186638199967976</v>
      </c>
    </row>
    <row r="330" spans="1:13" ht="15" x14ac:dyDescent="0.25">
      <c r="A330" s="20">
        <v>20509003</v>
      </c>
      <c r="B330" s="17" t="s">
        <v>167</v>
      </c>
      <c r="C330" s="17" t="s">
        <v>57</v>
      </c>
      <c r="D330" s="19">
        <v>1</v>
      </c>
      <c r="E330" s="17">
        <v>55000000</v>
      </c>
      <c r="F330" s="17">
        <v>0</v>
      </c>
      <c r="G330" s="17">
        <v>18371131.809999999</v>
      </c>
      <c r="H330" s="17">
        <v>0</v>
      </c>
      <c r="I330" s="17">
        <v>27466758.09</v>
      </c>
      <c r="J330" s="17">
        <v>9162110.0999999996</v>
      </c>
      <c r="K330" s="18">
        <f t="shared" ref="K330:K393" si="15">SUM(F330+G330+H330)</f>
        <v>18371131.809999999</v>
      </c>
      <c r="L330" s="18">
        <f t="shared" ref="L330:L393" si="16">SUM(K330/E330)</f>
        <v>0.33402057836363636</v>
      </c>
      <c r="M330" s="16">
        <f t="shared" ref="M330:M393" si="17">SUM(I330/E330)</f>
        <v>0.49939560163636365</v>
      </c>
    </row>
    <row r="331" spans="1:13" ht="15" x14ac:dyDescent="0.25">
      <c r="A331" s="20">
        <v>20509003</v>
      </c>
      <c r="B331" s="17" t="s">
        <v>168</v>
      </c>
      <c r="C331" s="17" t="s">
        <v>58</v>
      </c>
      <c r="D331" s="19">
        <v>1</v>
      </c>
      <c r="E331" s="17">
        <v>9000000</v>
      </c>
      <c r="F331" s="17">
        <v>0</v>
      </c>
      <c r="G331" s="17">
        <v>330000</v>
      </c>
      <c r="H331" s="17">
        <v>0</v>
      </c>
      <c r="I331" s="17">
        <v>4688753.8499999996</v>
      </c>
      <c r="J331" s="17">
        <v>3981246.15</v>
      </c>
      <c r="K331" s="18">
        <f t="shared" si="15"/>
        <v>330000</v>
      </c>
      <c r="L331" s="18">
        <f t="shared" si="16"/>
        <v>3.6666666666666667E-2</v>
      </c>
      <c r="M331" s="16">
        <f t="shared" si="17"/>
        <v>0.52097264999999993</v>
      </c>
    </row>
    <row r="332" spans="1:13" ht="15" x14ac:dyDescent="0.25">
      <c r="A332" s="20">
        <v>20509003</v>
      </c>
      <c r="B332" s="17" t="s">
        <v>169</v>
      </c>
      <c r="C332" s="17" t="s">
        <v>59</v>
      </c>
      <c r="D332" s="19">
        <v>1</v>
      </c>
      <c r="E332" s="17">
        <v>166000000</v>
      </c>
      <c r="F332" s="17">
        <v>0</v>
      </c>
      <c r="G332" s="17">
        <v>35753940</v>
      </c>
      <c r="H332" s="17">
        <v>0</v>
      </c>
      <c r="I332" s="17">
        <v>121113510.59999999</v>
      </c>
      <c r="J332" s="17">
        <v>9132549.4000000004</v>
      </c>
      <c r="K332" s="18">
        <f t="shared" si="15"/>
        <v>35753940</v>
      </c>
      <c r="L332" s="18">
        <f t="shared" si="16"/>
        <v>0.21538518072289156</v>
      </c>
      <c r="M332" s="16">
        <f t="shared" si="17"/>
        <v>0.72959946144578314</v>
      </c>
    </row>
    <row r="333" spans="1:13" ht="15" x14ac:dyDescent="0.25">
      <c r="A333" s="20">
        <v>20509003</v>
      </c>
      <c r="B333" s="17" t="s">
        <v>195</v>
      </c>
      <c r="C333" s="17" t="s">
        <v>60</v>
      </c>
      <c r="D333" s="19">
        <v>1</v>
      </c>
      <c r="E333" s="17">
        <v>1741391300</v>
      </c>
      <c r="F333" s="17">
        <v>152931810.30000001</v>
      </c>
      <c r="G333" s="17">
        <v>7407209.5999999996</v>
      </c>
      <c r="H333" s="17">
        <v>0</v>
      </c>
      <c r="I333" s="17">
        <v>1353874583.8499999</v>
      </c>
      <c r="J333" s="17">
        <v>227177696.25</v>
      </c>
      <c r="K333" s="18">
        <f t="shared" si="15"/>
        <v>160339019.90000001</v>
      </c>
      <c r="L333" s="18">
        <f t="shared" si="16"/>
        <v>9.2075238862167286E-2</v>
      </c>
      <c r="M333" s="16">
        <f t="shared" si="17"/>
        <v>0.777467180322998</v>
      </c>
    </row>
    <row r="334" spans="1:13" ht="15" x14ac:dyDescent="0.25">
      <c r="A334" s="20">
        <v>20509003</v>
      </c>
      <c r="B334" s="17" t="s">
        <v>170</v>
      </c>
      <c r="C334" s="17" t="s">
        <v>61</v>
      </c>
      <c r="D334" s="19">
        <v>1</v>
      </c>
      <c r="E334" s="17">
        <v>115000000</v>
      </c>
      <c r="F334" s="17">
        <v>0</v>
      </c>
      <c r="G334" s="17">
        <v>8792310.5</v>
      </c>
      <c r="H334" s="17">
        <v>0</v>
      </c>
      <c r="I334" s="17">
        <v>52134667.159999996</v>
      </c>
      <c r="J334" s="17">
        <v>54073022.340000004</v>
      </c>
      <c r="K334" s="18">
        <f t="shared" si="15"/>
        <v>8792310.5</v>
      </c>
      <c r="L334" s="18">
        <f t="shared" si="16"/>
        <v>7.6454873913043481E-2</v>
      </c>
      <c r="M334" s="16">
        <f t="shared" si="17"/>
        <v>0.45334493182608693</v>
      </c>
    </row>
    <row r="335" spans="1:13" ht="15" x14ac:dyDescent="0.25">
      <c r="A335" s="20">
        <v>20509003</v>
      </c>
      <c r="B335" s="17" t="s">
        <v>196</v>
      </c>
      <c r="C335" s="17" t="s">
        <v>62</v>
      </c>
      <c r="D335" s="19">
        <v>1</v>
      </c>
      <c r="E335" s="17">
        <v>1868206702</v>
      </c>
      <c r="F335" s="17">
        <v>222363716.69999999</v>
      </c>
      <c r="G335" s="17">
        <v>26363948.210000001</v>
      </c>
      <c r="H335" s="17">
        <v>0</v>
      </c>
      <c r="I335" s="17">
        <v>1555095573.1500001</v>
      </c>
      <c r="J335" s="17">
        <v>64383463.939999998</v>
      </c>
      <c r="K335" s="18">
        <f t="shared" si="15"/>
        <v>248727664.91</v>
      </c>
      <c r="L335" s="18">
        <f t="shared" si="16"/>
        <v>0.1331371226983212</v>
      </c>
      <c r="M335" s="16">
        <f t="shared" si="17"/>
        <v>0.83240016829251273</v>
      </c>
    </row>
    <row r="336" spans="1:13" ht="15" x14ac:dyDescent="0.25">
      <c r="A336" s="20">
        <v>20509003</v>
      </c>
      <c r="B336" s="17" t="s">
        <v>197</v>
      </c>
      <c r="C336" s="17" t="s">
        <v>63</v>
      </c>
      <c r="D336" s="19">
        <v>1</v>
      </c>
      <c r="E336" s="17">
        <v>61000000</v>
      </c>
      <c r="F336" s="17">
        <v>0</v>
      </c>
      <c r="G336" s="17">
        <v>9603021.9700000007</v>
      </c>
      <c r="H336" s="17">
        <v>0</v>
      </c>
      <c r="I336" s="17">
        <v>49291921.939999998</v>
      </c>
      <c r="J336" s="17">
        <v>2105056.09</v>
      </c>
      <c r="K336" s="18">
        <f t="shared" si="15"/>
        <v>9603021.9700000007</v>
      </c>
      <c r="L336" s="18">
        <f t="shared" si="16"/>
        <v>0.15742658967213116</v>
      </c>
      <c r="M336" s="16">
        <f t="shared" si="17"/>
        <v>0.80806429409836067</v>
      </c>
    </row>
    <row r="337" spans="1:13" ht="15" x14ac:dyDescent="0.25">
      <c r="A337" s="20">
        <v>20509003</v>
      </c>
      <c r="B337" s="17" t="s">
        <v>171</v>
      </c>
      <c r="C337" s="17" t="s">
        <v>64</v>
      </c>
      <c r="D337" s="19">
        <v>1</v>
      </c>
      <c r="E337" s="17">
        <v>58249000</v>
      </c>
      <c r="F337" s="17">
        <v>0</v>
      </c>
      <c r="G337" s="17">
        <v>2371318.71</v>
      </c>
      <c r="H337" s="17">
        <v>0</v>
      </c>
      <c r="I337" s="17">
        <v>12610257.51</v>
      </c>
      <c r="J337" s="17">
        <v>43267423.780000001</v>
      </c>
      <c r="K337" s="18">
        <f t="shared" si="15"/>
        <v>2371318.71</v>
      </c>
      <c r="L337" s="18">
        <f t="shared" si="16"/>
        <v>4.0710032961939258E-2</v>
      </c>
      <c r="M337" s="16">
        <f t="shared" si="17"/>
        <v>0.21648882401414615</v>
      </c>
    </row>
    <row r="338" spans="1:13" ht="15" x14ac:dyDescent="0.25">
      <c r="A338" s="20">
        <v>20509003</v>
      </c>
      <c r="B338" s="17" t="s">
        <v>172</v>
      </c>
      <c r="C338" s="17" t="s">
        <v>65</v>
      </c>
      <c r="D338" s="19">
        <v>280</v>
      </c>
      <c r="E338" s="17">
        <v>25138050</v>
      </c>
      <c r="F338" s="17">
        <v>0</v>
      </c>
      <c r="G338" s="17">
        <v>0</v>
      </c>
      <c r="H338" s="17">
        <v>0</v>
      </c>
      <c r="I338" s="17">
        <v>14118706</v>
      </c>
      <c r="J338" s="17">
        <v>11019344</v>
      </c>
      <c r="K338" s="18">
        <f t="shared" si="15"/>
        <v>0</v>
      </c>
      <c r="L338" s="18">
        <f t="shared" si="16"/>
        <v>0</v>
      </c>
      <c r="M338" s="16">
        <f t="shared" si="17"/>
        <v>0.56164682622558237</v>
      </c>
    </row>
    <row r="339" spans="1:13" ht="15" x14ac:dyDescent="0.25">
      <c r="A339" s="20">
        <v>20509003</v>
      </c>
      <c r="B339" s="17" t="s">
        <v>198</v>
      </c>
      <c r="C339" s="17" t="s">
        <v>66</v>
      </c>
      <c r="D339" s="19">
        <v>280</v>
      </c>
      <c r="E339" s="17">
        <v>1961434749.6800001</v>
      </c>
      <c r="F339" s="17">
        <v>0</v>
      </c>
      <c r="G339" s="17">
        <v>3452000</v>
      </c>
      <c r="H339" s="17">
        <v>0</v>
      </c>
      <c r="I339" s="17">
        <v>1752208226.3900001</v>
      </c>
      <c r="J339" s="17">
        <v>205774523.28999999</v>
      </c>
      <c r="K339" s="18">
        <f t="shared" si="15"/>
        <v>3452000</v>
      </c>
      <c r="L339" s="18">
        <f t="shared" si="16"/>
        <v>1.7599361898544825E-3</v>
      </c>
      <c r="M339" s="16">
        <f t="shared" si="17"/>
        <v>0.89332985799087405</v>
      </c>
    </row>
    <row r="340" spans="1:13" ht="15" x14ac:dyDescent="0.25">
      <c r="A340" s="20">
        <v>20509003</v>
      </c>
      <c r="B340" s="17" t="s">
        <v>173</v>
      </c>
      <c r="C340" s="17" t="s">
        <v>80</v>
      </c>
      <c r="D340" s="19">
        <v>280</v>
      </c>
      <c r="E340" s="17">
        <v>375000000</v>
      </c>
      <c r="F340" s="17">
        <v>0</v>
      </c>
      <c r="G340" s="17">
        <v>697803.1</v>
      </c>
      <c r="H340" s="17">
        <v>0</v>
      </c>
      <c r="I340" s="17">
        <v>354208952.25</v>
      </c>
      <c r="J340" s="17">
        <v>20093244.649999999</v>
      </c>
      <c r="K340" s="18">
        <f t="shared" si="15"/>
        <v>697803.1</v>
      </c>
      <c r="L340" s="18">
        <f t="shared" si="16"/>
        <v>1.8608082666666666E-3</v>
      </c>
      <c r="M340" s="16">
        <f t="shared" si="17"/>
        <v>0.94455720600000004</v>
      </c>
    </row>
    <row r="341" spans="1:13" ht="15" x14ac:dyDescent="0.25">
      <c r="A341" s="20">
        <v>20509003</v>
      </c>
      <c r="B341" s="17" t="s">
        <v>174</v>
      </c>
      <c r="C341" s="17" t="s">
        <v>85</v>
      </c>
      <c r="D341" s="19">
        <v>280</v>
      </c>
      <c r="E341" s="17">
        <v>321400000</v>
      </c>
      <c r="F341" s="17">
        <v>0</v>
      </c>
      <c r="G341" s="17">
        <v>83897535.599999994</v>
      </c>
      <c r="H341" s="17">
        <v>0</v>
      </c>
      <c r="I341" s="17">
        <v>192078452.99000001</v>
      </c>
      <c r="J341" s="17">
        <v>45424011.409999996</v>
      </c>
      <c r="K341" s="18">
        <f t="shared" si="15"/>
        <v>83897535.599999994</v>
      </c>
      <c r="L341" s="18">
        <f t="shared" si="16"/>
        <v>0.26103775855631611</v>
      </c>
      <c r="M341" s="16">
        <f t="shared" si="17"/>
        <v>0.59763053201617922</v>
      </c>
    </row>
    <row r="342" spans="1:13" ht="15" x14ac:dyDescent="0.25">
      <c r="A342" s="20">
        <v>20509003</v>
      </c>
      <c r="B342" s="17" t="s">
        <v>175</v>
      </c>
      <c r="C342" s="17" t="s">
        <v>67</v>
      </c>
      <c r="D342" s="19">
        <v>280</v>
      </c>
      <c r="E342" s="17">
        <v>1567903457</v>
      </c>
      <c r="F342" s="17">
        <v>0</v>
      </c>
      <c r="G342" s="17">
        <v>34465132</v>
      </c>
      <c r="H342" s="17">
        <v>0</v>
      </c>
      <c r="I342" s="17">
        <v>1457825058.71</v>
      </c>
      <c r="J342" s="17">
        <v>75613266.290000007</v>
      </c>
      <c r="K342" s="18">
        <f t="shared" si="15"/>
        <v>34465132</v>
      </c>
      <c r="L342" s="18">
        <f t="shared" si="16"/>
        <v>2.1981667204143424E-2</v>
      </c>
      <c r="M342" s="16">
        <f t="shared" si="17"/>
        <v>0.92979261714198769</v>
      </c>
    </row>
    <row r="343" spans="1:13" ht="15" x14ac:dyDescent="0.25">
      <c r="A343" s="20">
        <v>20509003</v>
      </c>
      <c r="B343" s="17" t="s">
        <v>176</v>
      </c>
      <c r="C343" s="17" t="s">
        <v>88</v>
      </c>
      <c r="D343" s="19">
        <v>280</v>
      </c>
      <c r="E343" s="17">
        <v>41000000</v>
      </c>
      <c r="F343" s="17">
        <v>0</v>
      </c>
      <c r="G343" s="17">
        <v>13951795.630000001</v>
      </c>
      <c r="H343" s="17">
        <v>0</v>
      </c>
      <c r="I343" s="17">
        <v>11650000</v>
      </c>
      <c r="J343" s="17">
        <v>15398204.369999999</v>
      </c>
      <c r="K343" s="18">
        <f t="shared" si="15"/>
        <v>13951795.630000001</v>
      </c>
      <c r="L343" s="18">
        <f t="shared" si="16"/>
        <v>0.34028769829268296</v>
      </c>
      <c r="M343" s="16">
        <f t="shared" si="17"/>
        <v>0.28414634146341461</v>
      </c>
    </row>
    <row r="344" spans="1:13" ht="15" x14ac:dyDescent="0.25">
      <c r="A344" s="20">
        <v>20509003</v>
      </c>
      <c r="B344" s="17" t="s">
        <v>199</v>
      </c>
      <c r="C344" s="17" t="s">
        <v>86</v>
      </c>
      <c r="D344" s="19">
        <v>280</v>
      </c>
      <c r="E344" s="17">
        <v>1221402908</v>
      </c>
      <c r="F344" s="17">
        <v>524955.19999999995</v>
      </c>
      <c r="G344" s="17">
        <v>184348753.21000001</v>
      </c>
      <c r="H344" s="17">
        <v>0</v>
      </c>
      <c r="I344" s="17">
        <v>917459187.20000005</v>
      </c>
      <c r="J344" s="17">
        <v>119070012.39</v>
      </c>
      <c r="K344" s="18">
        <f t="shared" si="15"/>
        <v>184873708.41</v>
      </c>
      <c r="L344" s="18">
        <f t="shared" si="16"/>
        <v>0.15136177194200687</v>
      </c>
      <c r="M344" s="16">
        <f t="shared" si="17"/>
        <v>0.75115195910439081</v>
      </c>
    </row>
    <row r="345" spans="1:13" ht="15" x14ac:dyDescent="0.25">
      <c r="A345" s="20">
        <v>20509003</v>
      </c>
      <c r="B345" s="17" t="s">
        <v>177</v>
      </c>
      <c r="C345" s="17" t="s">
        <v>89</v>
      </c>
      <c r="D345" s="19">
        <v>280</v>
      </c>
      <c r="E345" s="17">
        <v>7350731.0599999996</v>
      </c>
      <c r="F345" s="17">
        <v>0</v>
      </c>
      <c r="G345" s="17">
        <v>61870.35</v>
      </c>
      <c r="H345" s="17">
        <v>0</v>
      </c>
      <c r="I345" s="17">
        <v>7288860</v>
      </c>
      <c r="J345" s="17">
        <v>0.71</v>
      </c>
      <c r="K345" s="18">
        <f t="shared" si="15"/>
        <v>61870.35</v>
      </c>
      <c r="L345" s="18">
        <f t="shared" si="16"/>
        <v>8.4168975160410775E-3</v>
      </c>
      <c r="M345" s="16">
        <f t="shared" si="17"/>
        <v>0.99158300589492665</v>
      </c>
    </row>
    <row r="346" spans="1:13" ht="15" x14ac:dyDescent="0.25">
      <c r="A346" s="20">
        <v>20509003</v>
      </c>
      <c r="B346" s="17" t="s">
        <v>222</v>
      </c>
      <c r="C346" s="17" t="s">
        <v>93</v>
      </c>
      <c r="D346" s="19">
        <v>280</v>
      </c>
      <c r="E346" s="17">
        <v>57649309</v>
      </c>
      <c r="F346" s="17">
        <v>0</v>
      </c>
      <c r="G346" s="17">
        <v>0</v>
      </c>
      <c r="H346" s="17">
        <v>0</v>
      </c>
      <c r="I346" s="17">
        <v>0</v>
      </c>
      <c r="J346" s="17">
        <v>57649309</v>
      </c>
      <c r="K346" s="18">
        <f t="shared" si="15"/>
        <v>0</v>
      </c>
      <c r="L346" s="18">
        <f t="shared" si="16"/>
        <v>0</v>
      </c>
      <c r="M346" s="16">
        <f t="shared" si="17"/>
        <v>0</v>
      </c>
    </row>
    <row r="347" spans="1:13" ht="15" x14ac:dyDescent="0.25">
      <c r="A347" s="20">
        <v>20509003</v>
      </c>
      <c r="B347" s="17" t="s">
        <v>178</v>
      </c>
      <c r="C347" s="17" t="s">
        <v>90</v>
      </c>
      <c r="D347" s="19">
        <v>280</v>
      </c>
      <c r="E347" s="17">
        <v>28000000</v>
      </c>
      <c r="F347" s="17">
        <v>0</v>
      </c>
      <c r="G347" s="17">
        <v>0</v>
      </c>
      <c r="H347" s="17">
        <v>0</v>
      </c>
      <c r="I347" s="17">
        <v>18715312</v>
      </c>
      <c r="J347" s="17">
        <v>9284688</v>
      </c>
      <c r="K347" s="18">
        <f t="shared" si="15"/>
        <v>0</v>
      </c>
      <c r="L347" s="18">
        <f t="shared" si="16"/>
        <v>0</v>
      </c>
      <c r="M347" s="16">
        <f t="shared" si="17"/>
        <v>0.668404</v>
      </c>
    </row>
    <row r="348" spans="1:13" ht="15" x14ac:dyDescent="0.25">
      <c r="A348" s="20">
        <v>20509003</v>
      </c>
      <c r="B348" s="17" t="s">
        <v>238</v>
      </c>
      <c r="C348" s="17" t="s">
        <v>68</v>
      </c>
      <c r="D348" s="19">
        <v>1</v>
      </c>
      <c r="E348" s="17">
        <v>690429055</v>
      </c>
      <c r="F348" s="17">
        <v>0</v>
      </c>
      <c r="G348" s="17">
        <v>0</v>
      </c>
      <c r="H348" s="17">
        <v>0</v>
      </c>
      <c r="I348" s="17">
        <v>649931529.61000001</v>
      </c>
      <c r="J348" s="17">
        <v>40497525.390000001</v>
      </c>
      <c r="K348" s="18">
        <f t="shared" si="15"/>
        <v>0</v>
      </c>
      <c r="L348" s="18">
        <f t="shared" si="16"/>
        <v>0</v>
      </c>
      <c r="M348" s="16">
        <f t="shared" si="17"/>
        <v>0.94134440736999403</v>
      </c>
    </row>
    <row r="349" spans="1:13" ht="15" x14ac:dyDescent="0.25">
      <c r="A349" s="20">
        <v>20509003</v>
      </c>
      <c r="B349" s="17" t="s">
        <v>239</v>
      </c>
      <c r="C349" s="17" t="s">
        <v>69</v>
      </c>
      <c r="D349" s="19">
        <v>1</v>
      </c>
      <c r="E349" s="17">
        <v>297598730</v>
      </c>
      <c r="F349" s="17">
        <v>0</v>
      </c>
      <c r="G349" s="17">
        <v>0</v>
      </c>
      <c r="H349" s="17">
        <v>0</v>
      </c>
      <c r="I349" s="17">
        <v>280142900.69</v>
      </c>
      <c r="J349" s="17">
        <v>17455829.309999999</v>
      </c>
      <c r="K349" s="18">
        <f t="shared" si="15"/>
        <v>0</v>
      </c>
      <c r="L349" s="18">
        <f t="shared" si="16"/>
        <v>0</v>
      </c>
      <c r="M349" s="16">
        <f t="shared" si="17"/>
        <v>0.94134440926545615</v>
      </c>
    </row>
    <row r="350" spans="1:13" ht="15" x14ac:dyDescent="0.25">
      <c r="A350" s="20">
        <v>20509003</v>
      </c>
      <c r="B350" s="17" t="s">
        <v>181</v>
      </c>
      <c r="C350" s="17" t="s">
        <v>70</v>
      </c>
      <c r="D350" s="19">
        <v>1</v>
      </c>
      <c r="E350" s="17">
        <v>900000000</v>
      </c>
      <c r="F350" s="17">
        <v>0</v>
      </c>
      <c r="G350" s="17">
        <v>225471.26</v>
      </c>
      <c r="H350" s="17">
        <v>0</v>
      </c>
      <c r="I350" s="17">
        <v>899774528.74000001</v>
      </c>
      <c r="J350" s="17">
        <v>0</v>
      </c>
      <c r="K350" s="18">
        <f t="shared" si="15"/>
        <v>225471.26</v>
      </c>
      <c r="L350" s="18">
        <f t="shared" si="16"/>
        <v>2.5052362222222221E-4</v>
      </c>
      <c r="M350" s="16">
        <f t="shared" si="17"/>
        <v>0.99974947637777778</v>
      </c>
    </row>
    <row r="351" spans="1:13" ht="15" x14ac:dyDescent="0.25">
      <c r="A351" s="20">
        <v>20509003</v>
      </c>
      <c r="B351" s="17" t="s">
        <v>182</v>
      </c>
      <c r="C351" s="17" t="s">
        <v>71</v>
      </c>
      <c r="D351" s="19">
        <v>1</v>
      </c>
      <c r="E351" s="17">
        <v>1000000000</v>
      </c>
      <c r="F351" s="17">
        <v>0</v>
      </c>
      <c r="G351" s="17">
        <v>0</v>
      </c>
      <c r="H351" s="17">
        <v>0</v>
      </c>
      <c r="I351" s="17">
        <v>701154795.03999996</v>
      </c>
      <c r="J351" s="17">
        <v>298845204.95999998</v>
      </c>
      <c r="K351" s="18">
        <f t="shared" si="15"/>
        <v>0</v>
      </c>
      <c r="L351" s="18">
        <f t="shared" si="16"/>
        <v>0</v>
      </c>
      <c r="M351" s="16">
        <f t="shared" si="17"/>
        <v>0.70115479504</v>
      </c>
    </row>
    <row r="352" spans="1:13" ht="15" x14ac:dyDescent="0.25">
      <c r="A352" s="20">
        <v>20509003</v>
      </c>
      <c r="B352" s="17" t="s">
        <v>183</v>
      </c>
      <c r="C352" s="17" t="s">
        <v>72</v>
      </c>
      <c r="D352" s="19">
        <v>1</v>
      </c>
      <c r="E352" s="17">
        <v>577180981</v>
      </c>
      <c r="F352" s="17">
        <v>0</v>
      </c>
      <c r="G352" s="17">
        <v>70263407.519999996</v>
      </c>
      <c r="H352" s="17">
        <v>0</v>
      </c>
      <c r="I352" s="17">
        <v>506917572.75999999</v>
      </c>
      <c r="J352" s="17">
        <v>0.72</v>
      </c>
      <c r="K352" s="18">
        <f t="shared" si="15"/>
        <v>70263407.519999996</v>
      </c>
      <c r="L352" s="18">
        <f t="shared" si="16"/>
        <v>0.1217354864989912</v>
      </c>
      <c r="M352" s="16">
        <f t="shared" si="17"/>
        <v>0.87826451225356639</v>
      </c>
    </row>
    <row r="353" spans="1:13" ht="15" x14ac:dyDescent="0.25">
      <c r="A353" s="20">
        <v>20509004</v>
      </c>
      <c r="B353" s="17" t="s">
        <v>106</v>
      </c>
      <c r="C353" s="17" t="s">
        <v>0</v>
      </c>
      <c r="D353" s="19">
        <v>1</v>
      </c>
      <c r="E353" s="17">
        <v>2818888954</v>
      </c>
      <c r="F353" s="17">
        <v>0</v>
      </c>
      <c r="G353" s="17">
        <v>0</v>
      </c>
      <c r="H353" s="17">
        <v>0</v>
      </c>
      <c r="I353" s="17">
        <v>2305478209.3800001</v>
      </c>
      <c r="J353" s="17">
        <v>513410744.62</v>
      </c>
      <c r="K353" s="18">
        <f t="shared" si="15"/>
        <v>0</v>
      </c>
      <c r="L353" s="18">
        <f t="shared" si="16"/>
        <v>0</v>
      </c>
      <c r="M353" s="16">
        <f t="shared" si="17"/>
        <v>0.81786769432989881</v>
      </c>
    </row>
    <row r="354" spans="1:13" ht="15" x14ac:dyDescent="0.25">
      <c r="A354" s="20">
        <v>20509004</v>
      </c>
      <c r="B354" s="17" t="s">
        <v>107</v>
      </c>
      <c r="C354" s="17" t="s">
        <v>1</v>
      </c>
      <c r="D354" s="19">
        <v>1</v>
      </c>
      <c r="E354" s="17">
        <v>8865062</v>
      </c>
      <c r="F354" s="17">
        <v>0</v>
      </c>
      <c r="G354" s="17">
        <v>0</v>
      </c>
      <c r="H354" s="17">
        <v>0</v>
      </c>
      <c r="I354" s="17">
        <v>8832514.9199999999</v>
      </c>
      <c r="J354" s="17">
        <v>32547.08</v>
      </c>
      <c r="K354" s="18">
        <f t="shared" si="15"/>
        <v>0</v>
      </c>
      <c r="L354" s="18">
        <f t="shared" si="16"/>
        <v>0</v>
      </c>
      <c r="M354" s="16">
        <f t="shared" si="17"/>
        <v>0.99632861225336045</v>
      </c>
    </row>
    <row r="355" spans="1:13" ht="15" x14ac:dyDescent="0.25">
      <c r="A355" s="20">
        <v>20509004</v>
      </c>
      <c r="B355" s="17" t="s">
        <v>108</v>
      </c>
      <c r="C355" s="17" t="s">
        <v>2</v>
      </c>
      <c r="D355" s="19">
        <v>1</v>
      </c>
      <c r="E355" s="17">
        <v>571374000</v>
      </c>
      <c r="F355" s="17">
        <v>0</v>
      </c>
      <c r="G355" s="17">
        <v>0</v>
      </c>
      <c r="H355" s="17">
        <v>0</v>
      </c>
      <c r="I355" s="17">
        <v>556288870.01999998</v>
      </c>
      <c r="J355" s="17">
        <v>15085129.98</v>
      </c>
      <c r="K355" s="18">
        <f t="shared" si="15"/>
        <v>0</v>
      </c>
      <c r="L355" s="18">
        <f t="shared" si="16"/>
        <v>0</v>
      </c>
      <c r="M355" s="16">
        <f t="shared" si="17"/>
        <v>0.97359850119186375</v>
      </c>
    </row>
    <row r="356" spans="1:13" ht="15" x14ac:dyDescent="0.25">
      <c r="A356" s="20">
        <v>20509004</v>
      </c>
      <c r="B356" s="17" t="s">
        <v>109</v>
      </c>
      <c r="C356" s="17" t="s">
        <v>3</v>
      </c>
      <c r="D356" s="19">
        <v>1</v>
      </c>
      <c r="E356" s="17">
        <v>715974510</v>
      </c>
      <c r="F356" s="17">
        <v>0</v>
      </c>
      <c r="G356" s="17">
        <v>0</v>
      </c>
      <c r="H356" s="17">
        <v>0</v>
      </c>
      <c r="I356" s="17">
        <v>706982327.17999995</v>
      </c>
      <c r="J356" s="17">
        <v>8992182.8200000003</v>
      </c>
      <c r="K356" s="18">
        <f t="shared" si="15"/>
        <v>0</v>
      </c>
      <c r="L356" s="18">
        <f t="shared" si="16"/>
        <v>0</v>
      </c>
      <c r="M356" s="16">
        <f t="shared" si="17"/>
        <v>0.98744063832663531</v>
      </c>
    </row>
    <row r="357" spans="1:13" ht="15" x14ac:dyDescent="0.25">
      <c r="A357" s="20">
        <v>20509004</v>
      </c>
      <c r="B357" s="17" t="s">
        <v>110</v>
      </c>
      <c r="C357" s="17" t="s">
        <v>4</v>
      </c>
      <c r="D357" s="19">
        <v>1</v>
      </c>
      <c r="E357" s="17">
        <v>96268750</v>
      </c>
      <c r="F357" s="17">
        <v>0</v>
      </c>
      <c r="G357" s="17">
        <v>0</v>
      </c>
      <c r="H357" s="17">
        <v>0</v>
      </c>
      <c r="I357" s="17">
        <v>91349671.340000004</v>
      </c>
      <c r="J357" s="17">
        <v>4919078.66</v>
      </c>
      <c r="K357" s="18">
        <f t="shared" si="15"/>
        <v>0</v>
      </c>
      <c r="L357" s="18">
        <f t="shared" si="16"/>
        <v>0</v>
      </c>
      <c r="M357" s="16">
        <f t="shared" si="17"/>
        <v>0.94890264327728369</v>
      </c>
    </row>
    <row r="358" spans="1:13" ht="15" x14ac:dyDescent="0.25">
      <c r="A358" s="20">
        <v>20509004</v>
      </c>
      <c r="B358" s="17" t="s">
        <v>111</v>
      </c>
      <c r="C358" s="17" t="s">
        <v>81</v>
      </c>
      <c r="D358" s="19">
        <v>280</v>
      </c>
      <c r="E358" s="17">
        <v>448298000</v>
      </c>
      <c r="F358" s="17">
        <v>0</v>
      </c>
      <c r="G358" s="17">
        <v>0</v>
      </c>
      <c r="H358" s="17">
        <v>0</v>
      </c>
      <c r="I358" s="17">
        <v>404251736.07999998</v>
      </c>
      <c r="J358" s="17">
        <v>44046263.920000002</v>
      </c>
      <c r="K358" s="18">
        <f t="shared" si="15"/>
        <v>0</v>
      </c>
      <c r="L358" s="18">
        <f t="shared" si="16"/>
        <v>0</v>
      </c>
      <c r="M358" s="16">
        <f t="shared" si="17"/>
        <v>0.90174780186393866</v>
      </c>
    </row>
    <row r="359" spans="1:13" ht="15" x14ac:dyDescent="0.25">
      <c r="A359" s="20">
        <v>20509004</v>
      </c>
      <c r="B359" s="17" t="s">
        <v>112</v>
      </c>
      <c r="C359" s="17" t="s">
        <v>5</v>
      </c>
      <c r="D359" s="19">
        <v>1</v>
      </c>
      <c r="E359" s="17">
        <v>348217450</v>
      </c>
      <c r="F359" s="17">
        <v>0</v>
      </c>
      <c r="G359" s="17">
        <v>0</v>
      </c>
      <c r="H359" s="17">
        <v>0</v>
      </c>
      <c r="I359" s="17">
        <v>340615438.88</v>
      </c>
      <c r="J359" s="17">
        <v>7602011.1200000001</v>
      </c>
      <c r="K359" s="18">
        <f t="shared" si="15"/>
        <v>0</v>
      </c>
      <c r="L359" s="18">
        <f t="shared" si="16"/>
        <v>0</v>
      </c>
      <c r="M359" s="16">
        <f t="shared" si="17"/>
        <v>0.97816878183445433</v>
      </c>
    </row>
    <row r="360" spans="1:13" ht="15" x14ac:dyDescent="0.25">
      <c r="A360" s="20">
        <v>20509004</v>
      </c>
      <c r="B360" s="17" t="s">
        <v>113</v>
      </c>
      <c r="C360" s="17" t="s">
        <v>6</v>
      </c>
      <c r="D360" s="19">
        <v>1</v>
      </c>
      <c r="E360" s="17">
        <v>931266200</v>
      </c>
      <c r="F360" s="17">
        <v>0</v>
      </c>
      <c r="G360" s="17">
        <v>0</v>
      </c>
      <c r="H360" s="17">
        <v>0</v>
      </c>
      <c r="I360" s="17">
        <v>928026090.74000001</v>
      </c>
      <c r="J360" s="17">
        <v>3240109.26</v>
      </c>
      <c r="K360" s="18">
        <f t="shared" si="15"/>
        <v>0</v>
      </c>
      <c r="L360" s="18">
        <f t="shared" si="16"/>
        <v>0</v>
      </c>
      <c r="M360" s="16">
        <f t="shared" si="17"/>
        <v>0.9965207485679175</v>
      </c>
    </row>
    <row r="361" spans="1:13" ht="15" x14ac:dyDescent="0.25">
      <c r="A361" s="20">
        <v>20509004</v>
      </c>
      <c r="B361" s="17" t="s">
        <v>240</v>
      </c>
      <c r="C361" s="17" t="s">
        <v>115</v>
      </c>
      <c r="D361" s="19">
        <v>1</v>
      </c>
      <c r="E361" s="17">
        <v>499104965</v>
      </c>
      <c r="F361" s="17">
        <v>0</v>
      </c>
      <c r="G361" s="17">
        <v>46067727.380000003</v>
      </c>
      <c r="H361" s="17">
        <v>0</v>
      </c>
      <c r="I361" s="17">
        <v>453037237.62</v>
      </c>
      <c r="J361" s="17">
        <v>0</v>
      </c>
      <c r="K361" s="18">
        <f t="shared" si="15"/>
        <v>46067727.380000003</v>
      </c>
      <c r="L361" s="18">
        <f t="shared" si="16"/>
        <v>9.2300679437240227E-2</v>
      </c>
      <c r="M361" s="16">
        <f t="shared" si="17"/>
        <v>0.90769932056275981</v>
      </c>
    </row>
    <row r="362" spans="1:13" ht="15" x14ac:dyDescent="0.25">
      <c r="A362" s="20">
        <v>20509004</v>
      </c>
      <c r="B362" s="17" t="s">
        <v>241</v>
      </c>
      <c r="C362" s="17" t="s">
        <v>280</v>
      </c>
      <c r="D362" s="19">
        <v>1</v>
      </c>
      <c r="E362" s="17">
        <v>27789458</v>
      </c>
      <c r="F362" s="17">
        <v>0</v>
      </c>
      <c r="G362" s="17">
        <v>3303731.08</v>
      </c>
      <c r="H362" s="17">
        <v>0</v>
      </c>
      <c r="I362" s="17">
        <v>24485726.920000002</v>
      </c>
      <c r="J362" s="17">
        <v>0</v>
      </c>
      <c r="K362" s="18">
        <f t="shared" si="15"/>
        <v>3303731.08</v>
      </c>
      <c r="L362" s="18">
        <f t="shared" si="16"/>
        <v>0.11888432944607988</v>
      </c>
      <c r="M362" s="16">
        <f t="shared" si="17"/>
        <v>0.88111567055392015</v>
      </c>
    </row>
    <row r="363" spans="1:13" ht="15" x14ac:dyDescent="0.25">
      <c r="A363" s="20">
        <v>20509004</v>
      </c>
      <c r="B363" s="17" t="s">
        <v>242</v>
      </c>
      <c r="C363" s="17" t="s">
        <v>7</v>
      </c>
      <c r="D363" s="19">
        <v>1</v>
      </c>
      <c r="E363" s="17">
        <v>273340889</v>
      </c>
      <c r="F363" s="17">
        <v>0</v>
      </c>
      <c r="G363" s="17">
        <v>24545432.32</v>
      </c>
      <c r="H363" s="17">
        <v>0</v>
      </c>
      <c r="I363" s="17">
        <v>248795456.68000001</v>
      </c>
      <c r="J363" s="17">
        <v>0</v>
      </c>
      <c r="K363" s="18">
        <f t="shared" si="15"/>
        <v>24545432.32</v>
      </c>
      <c r="L363" s="18">
        <f t="shared" si="16"/>
        <v>8.9797879892020108E-2</v>
      </c>
      <c r="M363" s="16">
        <f t="shared" si="17"/>
        <v>0.91020212010797996</v>
      </c>
    </row>
    <row r="364" spans="1:13" ht="15" x14ac:dyDescent="0.25">
      <c r="A364" s="20">
        <v>20509004</v>
      </c>
      <c r="B364" s="17" t="s">
        <v>243</v>
      </c>
      <c r="C364" s="17" t="s">
        <v>8</v>
      </c>
      <c r="D364" s="19">
        <v>1</v>
      </c>
      <c r="E364" s="17">
        <v>83368373</v>
      </c>
      <c r="F364" s="17">
        <v>0</v>
      </c>
      <c r="G364" s="17">
        <v>9911086.4700000007</v>
      </c>
      <c r="H364" s="17">
        <v>0</v>
      </c>
      <c r="I364" s="17">
        <v>73457286.530000001</v>
      </c>
      <c r="J364" s="17">
        <v>0</v>
      </c>
      <c r="K364" s="18">
        <f t="shared" si="15"/>
        <v>9911086.4700000007</v>
      </c>
      <c r="L364" s="18">
        <f t="shared" si="16"/>
        <v>0.11888305017059647</v>
      </c>
      <c r="M364" s="16">
        <f t="shared" si="17"/>
        <v>0.88111694982940358</v>
      </c>
    </row>
    <row r="365" spans="1:13" ht="15" x14ac:dyDescent="0.25">
      <c r="A365" s="20">
        <v>20509004</v>
      </c>
      <c r="B365" s="17" t="s">
        <v>244</v>
      </c>
      <c r="C365" s="17" t="s">
        <v>9</v>
      </c>
      <c r="D365" s="19">
        <v>1</v>
      </c>
      <c r="E365" s="17">
        <v>161736745</v>
      </c>
      <c r="F365" s="17">
        <v>0</v>
      </c>
      <c r="G365" s="17">
        <v>14822350.220000001</v>
      </c>
      <c r="H365" s="17">
        <v>0</v>
      </c>
      <c r="I365" s="17">
        <v>146914394.78</v>
      </c>
      <c r="J365" s="17">
        <v>0</v>
      </c>
      <c r="K365" s="18">
        <f t="shared" si="15"/>
        <v>14822350.220000001</v>
      </c>
      <c r="L365" s="18">
        <f t="shared" si="16"/>
        <v>9.1644914827487101E-2</v>
      </c>
      <c r="M365" s="16">
        <f t="shared" si="17"/>
        <v>0.90835508517251295</v>
      </c>
    </row>
    <row r="366" spans="1:13" ht="15" x14ac:dyDescent="0.25">
      <c r="A366" s="20">
        <v>20509004</v>
      </c>
      <c r="B366" s="17" t="s">
        <v>245</v>
      </c>
      <c r="C366" s="17" t="s">
        <v>10</v>
      </c>
      <c r="D366" s="19">
        <v>1</v>
      </c>
      <c r="E366" s="17">
        <v>61092000</v>
      </c>
      <c r="F366" s="17">
        <v>0</v>
      </c>
      <c r="G366" s="17">
        <v>13439295.130000001</v>
      </c>
      <c r="H366" s="17">
        <v>0</v>
      </c>
      <c r="I366" s="17">
        <v>47652704.869999997</v>
      </c>
      <c r="J366" s="17">
        <v>0</v>
      </c>
      <c r="K366" s="18">
        <f t="shared" si="15"/>
        <v>13439295.130000001</v>
      </c>
      <c r="L366" s="18">
        <f t="shared" si="16"/>
        <v>0.21998453365416096</v>
      </c>
      <c r="M366" s="16">
        <f t="shared" si="17"/>
        <v>0.78001546634583907</v>
      </c>
    </row>
    <row r="367" spans="1:13" ht="15" x14ac:dyDescent="0.25">
      <c r="A367" s="20">
        <v>20509004</v>
      </c>
      <c r="B367" s="17" t="s">
        <v>122</v>
      </c>
      <c r="C367" s="17" t="s">
        <v>11</v>
      </c>
      <c r="D367" s="19">
        <v>1</v>
      </c>
      <c r="E367" s="17">
        <v>69420000</v>
      </c>
      <c r="F367" s="17">
        <v>0</v>
      </c>
      <c r="G367" s="17">
        <v>5906160</v>
      </c>
      <c r="H367" s="17">
        <v>0</v>
      </c>
      <c r="I367" s="17">
        <v>63513840</v>
      </c>
      <c r="J367" s="17">
        <v>0</v>
      </c>
      <c r="K367" s="18">
        <f t="shared" si="15"/>
        <v>5906160</v>
      </c>
      <c r="L367" s="18">
        <f t="shared" si="16"/>
        <v>8.5078651685393261E-2</v>
      </c>
      <c r="M367" s="16">
        <f t="shared" si="17"/>
        <v>0.9149213483146067</v>
      </c>
    </row>
    <row r="368" spans="1:13" ht="15" x14ac:dyDescent="0.25">
      <c r="A368" s="20">
        <v>20509004</v>
      </c>
      <c r="B368" s="17" t="s">
        <v>123</v>
      </c>
      <c r="C368" s="17" t="s">
        <v>12</v>
      </c>
      <c r="D368" s="19">
        <v>1</v>
      </c>
      <c r="E368" s="17">
        <v>27700000</v>
      </c>
      <c r="F368" s="17">
        <v>0</v>
      </c>
      <c r="G368" s="17">
        <v>0</v>
      </c>
      <c r="H368" s="17">
        <v>0</v>
      </c>
      <c r="I368" s="17">
        <v>21057970.850000001</v>
      </c>
      <c r="J368" s="17">
        <v>6642029.1500000004</v>
      </c>
      <c r="K368" s="18">
        <f t="shared" si="15"/>
        <v>0</v>
      </c>
      <c r="L368" s="18">
        <f t="shared" si="16"/>
        <v>0</v>
      </c>
      <c r="M368" s="16">
        <f t="shared" si="17"/>
        <v>0.76021555415162456</v>
      </c>
    </row>
    <row r="369" spans="1:13" ht="15" x14ac:dyDescent="0.25">
      <c r="A369" s="20">
        <v>20509004</v>
      </c>
      <c r="B369" s="17" t="s">
        <v>124</v>
      </c>
      <c r="C369" s="17" t="s">
        <v>13</v>
      </c>
      <c r="D369" s="19">
        <v>1</v>
      </c>
      <c r="E369" s="17">
        <v>50950164</v>
      </c>
      <c r="F369" s="17">
        <v>0</v>
      </c>
      <c r="G369" s="17">
        <v>8255955.5999999996</v>
      </c>
      <c r="H369" s="17">
        <v>0</v>
      </c>
      <c r="I369" s="17">
        <v>42694208.399999999</v>
      </c>
      <c r="J369" s="17">
        <v>0</v>
      </c>
      <c r="K369" s="18">
        <f t="shared" si="15"/>
        <v>8255955.5999999996</v>
      </c>
      <c r="L369" s="18">
        <f t="shared" si="16"/>
        <v>0.16203982385611163</v>
      </c>
      <c r="M369" s="16">
        <f t="shared" si="17"/>
        <v>0.83796017614388829</v>
      </c>
    </row>
    <row r="370" spans="1:13" ht="15" x14ac:dyDescent="0.25">
      <c r="A370" s="20">
        <v>20509004</v>
      </c>
      <c r="B370" s="17" t="s">
        <v>125</v>
      </c>
      <c r="C370" s="17" t="s">
        <v>14</v>
      </c>
      <c r="D370" s="19">
        <v>1</v>
      </c>
      <c r="E370" s="17">
        <v>73017196</v>
      </c>
      <c r="F370" s="17">
        <v>0</v>
      </c>
      <c r="G370" s="17">
        <v>2626046.7999999998</v>
      </c>
      <c r="H370" s="17">
        <v>0</v>
      </c>
      <c r="I370" s="17">
        <v>70391149.200000003</v>
      </c>
      <c r="J370" s="17">
        <v>0</v>
      </c>
      <c r="K370" s="18">
        <f t="shared" si="15"/>
        <v>2626046.7999999998</v>
      </c>
      <c r="L370" s="18">
        <f t="shared" si="16"/>
        <v>3.5964771914824008E-2</v>
      </c>
      <c r="M370" s="16">
        <f t="shared" si="17"/>
        <v>0.96403522808517605</v>
      </c>
    </row>
    <row r="371" spans="1:13" ht="15" x14ac:dyDescent="0.25">
      <c r="A371" s="20">
        <v>20509004</v>
      </c>
      <c r="B371" s="17" t="s">
        <v>127</v>
      </c>
      <c r="C371" s="17" t="s">
        <v>16</v>
      </c>
      <c r="D371" s="19">
        <v>1</v>
      </c>
      <c r="E371" s="17">
        <v>45187936</v>
      </c>
      <c r="F371" s="17">
        <v>0</v>
      </c>
      <c r="G371" s="17">
        <v>7974363.6600000001</v>
      </c>
      <c r="H371" s="17">
        <v>0</v>
      </c>
      <c r="I371" s="17">
        <v>37213572.340000004</v>
      </c>
      <c r="J371" s="17">
        <v>0</v>
      </c>
      <c r="K371" s="18">
        <f t="shared" si="15"/>
        <v>7974363.6600000001</v>
      </c>
      <c r="L371" s="18">
        <f t="shared" si="16"/>
        <v>0.17647107537728654</v>
      </c>
      <c r="M371" s="16">
        <f t="shared" si="17"/>
        <v>0.82352892462271354</v>
      </c>
    </row>
    <row r="372" spans="1:13" ht="15" x14ac:dyDescent="0.25">
      <c r="A372" s="20">
        <v>20509004</v>
      </c>
      <c r="B372" s="17" t="s">
        <v>129</v>
      </c>
      <c r="C372" s="17" t="s">
        <v>18</v>
      </c>
      <c r="D372" s="19">
        <v>1</v>
      </c>
      <c r="E372" s="17">
        <v>1000000</v>
      </c>
      <c r="F372" s="17">
        <v>0</v>
      </c>
      <c r="G372" s="17">
        <v>454930</v>
      </c>
      <c r="H372" s="17">
        <v>0</v>
      </c>
      <c r="I372" s="17">
        <v>45070</v>
      </c>
      <c r="J372" s="17">
        <v>500000</v>
      </c>
      <c r="K372" s="18">
        <f t="shared" si="15"/>
        <v>454930</v>
      </c>
      <c r="L372" s="18">
        <f t="shared" si="16"/>
        <v>0.45493</v>
      </c>
      <c r="M372" s="16">
        <f t="shared" si="17"/>
        <v>4.5069999999999999E-2</v>
      </c>
    </row>
    <row r="373" spans="1:13" ht="15" x14ac:dyDescent="0.25">
      <c r="A373" s="20">
        <v>20509004</v>
      </c>
      <c r="B373" s="17" t="s">
        <v>130</v>
      </c>
      <c r="C373" s="17" t="s">
        <v>19</v>
      </c>
      <c r="D373" s="19">
        <v>1</v>
      </c>
      <c r="E373" s="17">
        <v>2000000</v>
      </c>
      <c r="F373" s="17">
        <v>0</v>
      </c>
      <c r="G373" s="17">
        <v>0</v>
      </c>
      <c r="H373" s="17">
        <v>0</v>
      </c>
      <c r="I373" s="17">
        <v>0</v>
      </c>
      <c r="J373" s="17">
        <v>2000000</v>
      </c>
      <c r="K373" s="18">
        <f t="shared" si="15"/>
        <v>0</v>
      </c>
      <c r="L373" s="18">
        <f t="shared" si="16"/>
        <v>0</v>
      </c>
      <c r="M373" s="16">
        <f t="shared" si="17"/>
        <v>0</v>
      </c>
    </row>
    <row r="374" spans="1:13" ht="15" x14ac:dyDescent="0.25">
      <c r="A374" s="20">
        <v>20509004</v>
      </c>
      <c r="B374" s="17" t="s">
        <v>132</v>
      </c>
      <c r="C374" s="17" t="s">
        <v>21</v>
      </c>
      <c r="D374" s="19">
        <v>1</v>
      </c>
      <c r="E374" s="17">
        <v>1500000</v>
      </c>
      <c r="F374" s="17">
        <v>0</v>
      </c>
      <c r="G374" s="17">
        <v>0</v>
      </c>
      <c r="H374" s="17">
        <v>0</v>
      </c>
      <c r="I374" s="17">
        <v>0</v>
      </c>
      <c r="J374" s="17">
        <v>1500000</v>
      </c>
      <c r="K374" s="18">
        <f t="shared" si="15"/>
        <v>0</v>
      </c>
      <c r="L374" s="18">
        <f t="shared" si="16"/>
        <v>0</v>
      </c>
      <c r="M374" s="16">
        <f t="shared" si="17"/>
        <v>0</v>
      </c>
    </row>
    <row r="375" spans="1:13" ht="15" x14ac:dyDescent="0.25">
      <c r="A375" s="20">
        <v>20509004</v>
      </c>
      <c r="B375" s="17" t="s">
        <v>135</v>
      </c>
      <c r="C375" s="17" t="s">
        <v>24</v>
      </c>
      <c r="D375" s="19">
        <v>1</v>
      </c>
      <c r="E375" s="17">
        <v>1000000</v>
      </c>
      <c r="F375" s="17">
        <v>0</v>
      </c>
      <c r="G375" s="17">
        <v>0</v>
      </c>
      <c r="H375" s="17">
        <v>0</v>
      </c>
      <c r="I375" s="17">
        <v>0</v>
      </c>
      <c r="J375" s="17">
        <v>1000000</v>
      </c>
      <c r="K375" s="18">
        <f t="shared" si="15"/>
        <v>0</v>
      </c>
      <c r="L375" s="18">
        <f t="shared" si="16"/>
        <v>0</v>
      </c>
      <c r="M375" s="16">
        <f t="shared" si="17"/>
        <v>0</v>
      </c>
    </row>
    <row r="376" spans="1:13" ht="15" x14ac:dyDescent="0.25">
      <c r="A376" s="20">
        <v>20509004</v>
      </c>
      <c r="B376" s="17" t="s">
        <v>136</v>
      </c>
      <c r="C376" s="17" t="s">
        <v>25</v>
      </c>
      <c r="D376" s="19">
        <v>1</v>
      </c>
      <c r="E376" s="17">
        <v>900000</v>
      </c>
      <c r="F376" s="17">
        <v>0</v>
      </c>
      <c r="G376" s="17">
        <v>0</v>
      </c>
      <c r="H376" s="17">
        <v>0</v>
      </c>
      <c r="I376" s="17">
        <v>0</v>
      </c>
      <c r="J376" s="17">
        <v>900000</v>
      </c>
      <c r="K376" s="18">
        <f t="shared" si="15"/>
        <v>0</v>
      </c>
      <c r="L376" s="18">
        <f t="shared" si="16"/>
        <v>0</v>
      </c>
      <c r="M376" s="16">
        <f t="shared" si="17"/>
        <v>0</v>
      </c>
    </row>
    <row r="377" spans="1:13" ht="15" x14ac:dyDescent="0.25">
      <c r="A377" s="20">
        <v>20509004</v>
      </c>
      <c r="B377" s="17" t="s">
        <v>137</v>
      </c>
      <c r="C377" s="17" t="s">
        <v>26</v>
      </c>
      <c r="D377" s="19">
        <v>1</v>
      </c>
      <c r="E377" s="17">
        <v>300000</v>
      </c>
      <c r="F377" s="17">
        <v>0</v>
      </c>
      <c r="G377" s="17">
        <v>42350</v>
      </c>
      <c r="H377" s="17">
        <v>0</v>
      </c>
      <c r="I377" s="17">
        <v>32650</v>
      </c>
      <c r="J377" s="17">
        <v>225000</v>
      </c>
      <c r="K377" s="18">
        <f t="shared" si="15"/>
        <v>42350</v>
      </c>
      <c r="L377" s="18">
        <f t="shared" si="16"/>
        <v>0.14116666666666666</v>
      </c>
      <c r="M377" s="16">
        <f t="shared" si="17"/>
        <v>0.10883333333333334</v>
      </c>
    </row>
    <row r="378" spans="1:13" ht="15" x14ac:dyDescent="0.25">
      <c r="A378" s="20">
        <v>20509004</v>
      </c>
      <c r="B378" s="17" t="s">
        <v>138</v>
      </c>
      <c r="C378" s="17" t="s">
        <v>27</v>
      </c>
      <c r="D378" s="19">
        <v>1</v>
      </c>
      <c r="E378" s="17">
        <v>7000000</v>
      </c>
      <c r="F378" s="17">
        <v>0</v>
      </c>
      <c r="G378" s="17">
        <v>3751288</v>
      </c>
      <c r="H378" s="17">
        <v>0</v>
      </c>
      <c r="I378" s="17">
        <v>3248712</v>
      </c>
      <c r="J378" s="17">
        <v>0</v>
      </c>
      <c r="K378" s="18">
        <f t="shared" si="15"/>
        <v>3751288</v>
      </c>
      <c r="L378" s="18">
        <f t="shared" si="16"/>
        <v>0.53589828571428566</v>
      </c>
      <c r="M378" s="16">
        <f t="shared" si="17"/>
        <v>0.46410171428571428</v>
      </c>
    </row>
    <row r="379" spans="1:13" ht="15" x14ac:dyDescent="0.25">
      <c r="A379" s="20">
        <v>20509004</v>
      </c>
      <c r="B379" s="17" t="s">
        <v>139</v>
      </c>
      <c r="C379" s="17" t="s">
        <v>28</v>
      </c>
      <c r="D379" s="19">
        <v>1</v>
      </c>
      <c r="E379" s="17">
        <v>378000000</v>
      </c>
      <c r="F379" s="17">
        <v>0</v>
      </c>
      <c r="G379" s="17">
        <v>43116844.82</v>
      </c>
      <c r="H379" s="17">
        <v>0</v>
      </c>
      <c r="I379" s="17">
        <v>334883155.18000001</v>
      </c>
      <c r="J379" s="17">
        <v>0</v>
      </c>
      <c r="K379" s="18">
        <f t="shared" si="15"/>
        <v>43116844.82</v>
      </c>
      <c r="L379" s="18">
        <f t="shared" si="16"/>
        <v>0.11406572703703703</v>
      </c>
      <c r="M379" s="16">
        <f t="shared" si="17"/>
        <v>0.88593427296296301</v>
      </c>
    </row>
    <row r="380" spans="1:13" ht="15" x14ac:dyDescent="0.25">
      <c r="A380" s="20">
        <v>20509004</v>
      </c>
      <c r="B380" s="17" t="s">
        <v>218</v>
      </c>
      <c r="C380" s="17" t="s">
        <v>29</v>
      </c>
      <c r="D380" s="19">
        <v>1</v>
      </c>
      <c r="E380" s="17">
        <v>1500000</v>
      </c>
      <c r="F380" s="17">
        <v>0</v>
      </c>
      <c r="G380" s="17">
        <v>0</v>
      </c>
      <c r="H380" s="17">
        <v>0</v>
      </c>
      <c r="I380" s="17">
        <v>1500000</v>
      </c>
      <c r="J380" s="17">
        <v>0</v>
      </c>
      <c r="K380" s="18">
        <f t="shared" si="15"/>
        <v>0</v>
      </c>
      <c r="L380" s="18">
        <f t="shared" si="16"/>
        <v>0</v>
      </c>
      <c r="M380" s="16">
        <f t="shared" si="17"/>
        <v>1</v>
      </c>
    </row>
    <row r="381" spans="1:13" ht="15" x14ac:dyDescent="0.25">
      <c r="A381" s="20">
        <v>20509004</v>
      </c>
      <c r="B381" s="17" t="s">
        <v>140</v>
      </c>
      <c r="C381" s="17" t="s">
        <v>30</v>
      </c>
      <c r="D381" s="19">
        <v>1</v>
      </c>
      <c r="E381" s="17">
        <v>1851500</v>
      </c>
      <c r="F381" s="17">
        <v>0</v>
      </c>
      <c r="G381" s="17">
        <v>0</v>
      </c>
      <c r="H381" s="17">
        <v>0</v>
      </c>
      <c r="I381" s="17">
        <v>703000</v>
      </c>
      <c r="J381" s="17">
        <v>1148500</v>
      </c>
      <c r="K381" s="18">
        <f t="shared" si="15"/>
        <v>0</v>
      </c>
      <c r="L381" s="18">
        <f t="shared" si="16"/>
        <v>0</v>
      </c>
      <c r="M381" s="16">
        <f t="shared" si="17"/>
        <v>0.37969214150688629</v>
      </c>
    </row>
    <row r="382" spans="1:13" ht="15" x14ac:dyDescent="0.25">
      <c r="A382" s="20">
        <v>20509004</v>
      </c>
      <c r="B382" s="17" t="s">
        <v>142</v>
      </c>
      <c r="C382" s="17" t="s">
        <v>32</v>
      </c>
      <c r="D382" s="19">
        <v>1</v>
      </c>
      <c r="E382" s="17">
        <v>0</v>
      </c>
      <c r="F382" s="17">
        <v>0</v>
      </c>
      <c r="G382" s="17">
        <v>0</v>
      </c>
      <c r="H382" s="17">
        <v>0</v>
      </c>
      <c r="I382" s="17">
        <v>0</v>
      </c>
      <c r="J382" s="17">
        <v>0</v>
      </c>
      <c r="K382" s="18">
        <f t="shared" si="15"/>
        <v>0</v>
      </c>
      <c r="L382" s="18" t="e">
        <f t="shared" si="16"/>
        <v>#DIV/0!</v>
      </c>
      <c r="M382" s="16" t="e">
        <f t="shared" si="17"/>
        <v>#DIV/0!</v>
      </c>
    </row>
    <row r="383" spans="1:13" ht="15" x14ac:dyDescent="0.25">
      <c r="A383" s="20">
        <v>20509004</v>
      </c>
      <c r="B383" s="17" t="s">
        <v>146</v>
      </c>
      <c r="C383" s="17" t="s">
        <v>34</v>
      </c>
      <c r="D383" s="19">
        <v>1</v>
      </c>
      <c r="E383" s="17">
        <v>144975013</v>
      </c>
      <c r="F383" s="17">
        <v>0</v>
      </c>
      <c r="G383" s="17">
        <v>11342628</v>
      </c>
      <c r="H383" s="17">
        <v>0</v>
      </c>
      <c r="I383" s="17">
        <v>30965251.140000001</v>
      </c>
      <c r="J383" s="17">
        <v>102667133.86</v>
      </c>
      <c r="K383" s="18">
        <f t="shared" si="15"/>
        <v>11342628</v>
      </c>
      <c r="L383" s="18">
        <f t="shared" si="16"/>
        <v>7.823850307225011E-2</v>
      </c>
      <c r="M383" s="16">
        <f t="shared" si="17"/>
        <v>0.21359026289585503</v>
      </c>
    </row>
    <row r="384" spans="1:13" ht="15" x14ac:dyDescent="0.25">
      <c r="A384" s="20">
        <v>20509004</v>
      </c>
      <c r="B384" s="17" t="s">
        <v>151</v>
      </c>
      <c r="C384" s="17" t="s">
        <v>39</v>
      </c>
      <c r="D384" s="19">
        <v>1</v>
      </c>
      <c r="E384" s="17">
        <v>1186208</v>
      </c>
      <c r="F384" s="17">
        <v>0</v>
      </c>
      <c r="G384" s="17">
        <v>232478</v>
      </c>
      <c r="H384" s="17">
        <v>0</v>
      </c>
      <c r="I384" s="17">
        <v>953730</v>
      </c>
      <c r="J384" s="17">
        <v>0</v>
      </c>
      <c r="K384" s="18">
        <f t="shared" si="15"/>
        <v>232478</v>
      </c>
      <c r="L384" s="18">
        <f t="shared" si="16"/>
        <v>0.19598417815425287</v>
      </c>
      <c r="M384" s="16">
        <f t="shared" si="17"/>
        <v>0.80401582184574716</v>
      </c>
    </row>
    <row r="385" spans="1:13" ht="15" x14ac:dyDescent="0.25">
      <c r="A385" s="20">
        <v>20509004</v>
      </c>
      <c r="B385" s="17" t="s">
        <v>152</v>
      </c>
      <c r="C385" s="17" t="s">
        <v>40</v>
      </c>
      <c r="D385" s="19">
        <v>1</v>
      </c>
      <c r="E385" s="17">
        <v>500000</v>
      </c>
      <c r="F385" s="17">
        <v>0</v>
      </c>
      <c r="G385" s="17">
        <v>142333</v>
      </c>
      <c r="H385" s="17">
        <v>0</v>
      </c>
      <c r="I385" s="17">
        <v>132667</v>
      </c>
      <c r="J385" s="17">
        <v>225000</v>
      </c>
      <c r="K385" s="18">
        <f t="shared" si="15"/>
        <v>142333</v>
      </c>
      <c r="L385" s="18">
        <f t="shared" si="16"/>
        <v>0.28466599999999997</v>
      </c>
      <c r="M385" s="16">
        <f t="shared" si="17"/>
        <v>0.26533400000000001</v>
      </c>
    </row>
    <row r="386" spans="1:13" ht="15" x14ac:dyDescent="0.25">
      <c r="A386" s="20">
        <v>20509004</v>
      </c>
      <c r="B386" s="17" t="s">
        <v>153</v>
      </c>
      <c r="C386" s="17" t="s">
        <v>41</v>
      </c>
      <c r="D386" s="19">
        <v>1</v>
      </c>
      <c r="E386" s="17">
        <v>2450000</v>
      </c>
      <c r="F386" s="17">
        <v>0</v>
      </c>
      <c r="G386" s="17">
        <v>200000</v>
      </c>
      <c r="H386" s="17">
        <v>0</v>
      </c>
      <c r="I386" s="17">
        <v>600000</v>
      </c>
      <c r="J386" s="17">
        <v>1650000</v>
      </c>
      <c r="K386" s="18">
        <f t="shared" si="15"/>
        <v>200000</v>
      </c>
      <c r="L386" s="18">
        <f t="shared" si="16"/>
        <v>8.1632653061224483E-2</v>
      </c>
      <c r="M386" s="16">
        <f t="shared" si="17"/>
        <v>0.24489795918367346</v>
      </c>
    </row>
    <row r="387" spans="1:13" ht="15" x14ac:dyDescent="0.25">
      <c r="A387" s="20">
        <v>20509004</v>
      </c>
      <c r="B387" s="17" t="s">
        <v>155</v>
      </c>
      <c r="C387" s="17" t="s">
        <v>43</v>
      </c>
      <c r="D387" s="19">
        <v>1</v>
      </c>
      <c r="E387" s="17">
        <v>1105770000</v>
      </c>
      <c r="F387" s="17">
        <v>0</v>
      </c>
      <c r="G387" s="17">
        <v>76645257.760000005</v>
      </c>
      <c r="H387" s="17">
        <v>0</v>
      </c>
      <c r="I387" s="17">
        <v>1016711878.24</v>
      </c>
      <c r="J387" s="17">
        <v>12412864</v>
      </c>
      <c r="K387" s="18">
        <f t="shared" si="15"/>
        <v>76645257.760000005</v>
      </c>
      <c r="L387" s="18">
        <f t="shared" si="16"/>
        <v>6.9313924016748518E-2</v>
      </c>
      <c r="M387" s="16">
        <f t="shared" si="17"/>
        <v>0.91946053721840892</v>
      </c>
    </row>
    <row r="388" spans="1:13" ht="15" x14ac:dyDescent="0.25">
      <c r="A388" s="20">
        <v>20509004</v>
      </c>
      <c r="B388" s="17" t="s">
        <v>156</v>
      </c>
      <c r="C388" s="17" t="s">
        <v>44</v>
      </c>
      <c r="D388" s="19">
        <v>1</v>
      </c>
      <c r="E388" s="17">
        <v>15000000</v>
      </c>
      <c r="F388" s="17">
        <v>0</v>
      </c>
      <c r="G388" s="17">
        <v>0</v>
      </c>
      <c r="H388" s="17">
        <v>0</v>
      </c>
      <c r="I388" s="17">
        <v>0</v>
      </c>
      <c r="J388" s="17">
        <v>15000000</v>
      </c>
      <c r="K388" s="18">
        <f t="shared" si="15"/>
        <v>0</v>
      </c>
      <c r="L388" s="18">
        <f t="shared" si="16"/>
        <v>0</v>
      </c>
      <c r="M388" s="16">
        <f t="shared" si="17"/>
        <v>0</v>
      </c>
    </row>
    <row r="389" spans="1:13" ht="15" x14ac:dyDescent="0.25">
      <c r="A389" s="20">
        <v>20509004</v>
      </c>
      <c r="B389" s="17" t="s">
        <v>236</v>
      </c>
      <c r="C389" s="17" t="s">
        <v>83</v>
      </c>
      <c r="D389" s="19">
        <v>1</v>
      </c>
      <c r="E389" s="17">
        <v>2000000</v>
      </c>
      <c r="F389" s="17">
        <v>0</v>
      </c>
      <c r="G389" s="17">
        <v>0</v>
      </c>
      <c r="H389" s="17">
        <v>0</v>
      </c>
      <c r="I389" s="17">
        <v>0</v>
      </c>
      <c r="J389" s="17">
        <v>2000000</v>
      </c>
      <c r="K389" s="18">
        <f t="shared" si="15"/>
        <v>0</v>
      </c>
      <c r="L389" s="18">
        <f t="shared" si="16"/>
        <v>0</v>
      </c>
      <c r="M389" s="16">
        <f t="shared" si="17"/>
        <v>0</v>
      </c>
    </row>
    <row r="390" spans="1:13" ht="15" x14ac:dyDescent="0.25">
      <c r="A390" s="20">
        <v>20509004</v>
      </c>
      <c r="B390" s="17" t="s">
        <v>157</v>
      </c>
      <c r="C390" s="17" t="s">
        <v>45</v>
      </c>
      <c r="D390" s="19">
        <v>1</v>
      </c>
      <c r="E390" s="17">
        <v>15000000</v>
      </c>
      <c r="F390" s="17">
        <v>0</v>
      </c>
      <c r="G390" s="17">
        <v>0</v>
      </c>
      <c r="H390" s="17">
        <v>0</v>
      </c>
      <c r="I390" s="17">
        <v>0</v>
      </c>
      <c r="J390" s="17">
        <v>15000000</v>
      </c>
      <c r="K390" s="18">
        <f t="shared" si="15"/>
        <v>0</v>
      </c>
      <c r="L390" s="18">
        <f t="shared" si="16"/>
        <v>0</v>
      </c>
      <c r="M390" s="16">
        <f t="shared" si="17"/>
        <v>0</v>
      </c>
    </row>
    <row r="391" spans="1:13" ht="15" x14ac:dyDescent="0.25">
      <c r="A391" s="20">
        <v>20509004</v>
      </c>
      <c r="B391" s="17" t="s">
        <v>158</v>
      </c>
      <c r="C391" s="17" t="s">
        <v>46</v>
      </c>
      <c r="D391" s="19">
        <v>1</v>
      </c>
      <c r="E391" s="17">
        <v>1000000</v>
      </c>
      <c r="F391" s="17">
        <v>0</v>
      </c>
      <c r="G391" s="17">
        <v>0</v>
      </c>
      <c r="H391" s="17">
        <v>0</v>
      </c>
      <c r="I391" s="17">
        <v>0</v>
      </c>
      <c r="J391" s="17">
        <v>1000000</v>
      </c>
      <c r="K391" s="18">
        <f t="shared" si="15"/>
        <v>0</v>
      </c>
      <c r="L391" s="18">
        <f t="shared" si="16"/>
        <v>0</v>
      </c>
      <c r="M391" s="16">
        <f t="shared" si="17"/>
        <v>0</v>
      </c>
    </row>
    <row r="392" spans="1:13" ht="15" x14ac:dyDescent="0.25">
      <c r="A392" s="20">
        <v>20509004</v>
      </c>
      <c r="B392" s="17" t="s">
        <v>159</v>
      </c>
      <c r="C392" s="17" t="s">
        <v>47</v>
      </c>
      <c r="D392" s="19">
        <v>1</v>
      </c>
      <c r="E392" s="17">
        <v>579230534</v>
      </c>
      <c r="F392" s="17">
        <v>0</v>
      </c>
      <c r="G392" s="17">
        <v>128034515.5</v>
      </c>
      <c r="H392" s="17">
        <v>0</v>
      </c>
      <c r="I392" s="17">
        <v>451196018.5</v>
      </c>
      <c r="J392" s="17">
        <v>0</v>
      </c>
      <c r="K392" s="18">
        <f t="shared" si="15"/>
        <v>128034515.5</v>
      </c>
      <c r="L392" s="18">
        <f t="shared" si="16"/>
        <v>0.22104241400367888</v>
      </c>
      <c r="M392" s="16">
        <f t="shared" si="17"/>
        <v>0.77895758599632114</v>
      </c>
    </row>
    <row r="393" spans="1:13" ht="15" x14ac:dyDescent="0.25">
      <c r="A393" s="20">
        <v>20509004</v>
      </c>
      <c r="B393" s="17" t="s">
        <v>237</v>
      </c>
      <c r="C393" s="17" t="s">
        <v>84</v>
      </c>
      <c r="D393" s="19">
        <v>1</v>
      </c>
      <c r="E393" s="17">
        <v>2500000</v>
      </c>
      <c r="F393" s="17">
        <v>0</v>
      </c>
      <c r="G393" s="17">
        <v>0</v>
      </c>
      <c r="H393" s="17">
        <v>0</v>
      </c>
      <c r="I393" s="17">
        <v>1792200</v>
      </c>
      <c r="J393" s="17">
        <v>707800</v>
      </c>
      <c r="K393" s="18">
        <f t="shared" si="15"/>
        <v>0</v>
      </c>
      <c r="L393" s="18">
        <f t="shared" si="16"/>
        <v>0</v>
      </c>
      <c r="M393" s="16">
        <f t="shared" si="17"/>
        <v>0.71687999999999996</v>
      </c>
    </row>
    <row r="394" spans="1:13" ht="15" x14ac:dyDescent="0.25">
      <c r="A394" s="20">
        <v>20509004</v>
      </c>
      <c r="B394" s="17" t="s">
        <v>160</v>
      </c>
      <c r="C394" s="17" t="s">
        <v>48</v>
      </c>
      <c r="D394" s="19">
        <v>1</v>
      </c>
      <c r="E394" s="17">
        <v>10000000</v>
      </c>
      <c r="F394" s="17">
        <v>0</v>
      </c>
      <c r="G394" s="17">
        <v>0</v>
      </c>
      <c r="H394" s="17">
        <v>0</v>
      </c>
      <c r="I394" s="17">
        <v>1447880</v>
      </c>
      <c r="J394" s="17">
        <v>8552120</v>
      </c>
      <c r="K394" s="18">
        <f t="shared" ref="K394:K457" si="18">SUM(F394+G394+H394)</f>
        <v>0</v>
      </c>
      <c r="L394" s="18">
        <f t="shared" ref="L394:L457" si="19">SUM(K394/E394)</f>
        <v>0</v>
      </c>
      <c r="M394" s="16">
        <f t="shared" ref="M394:M457" si="20">SUM(I394/E394)</f>
        <v>0.144788</v>
      </c>
    </row>
    <row r="395" spans="1:13" ht="15" x14ac:dyDescent="0.25">
      <c r="A395" s="20">
        <v>20509004</v>
      </c>
      <c r="B395" s="17" t="s">
        <v>161</v>
      </c>
      <c r="C395" s="17" t="s">
        <v>49</v>
      </c>
      <c r="D395" s="19">
        <v>1</v>
      </c>
      <c r="E395" s="17">
        <v>1000000</v>
      </c>
      <c r="F395" s="17">
        <v>0</v>
      </c>
      <c r="G395" s="17">
        <v>0</v>
      </c>
      <c r="H395" s="17">
        <v>0</v>
      </c>
      <c r="I395" s="17">
        <v>0</v>
      </c>
      <c r="J395" s="17">
        <v>1000000</v>
      </c>
      <c r="K395" s="18">
        <f t="shared" si="18"/>
        <v>0</v>
      </c>
      <c r="L395" s="18">
        <f t="shared" si="19"/>
        <v>0</v>
      </c>
      <c r="M395" s="16">
        <f t="shared" si="20"/>
        <v>0</v>
      </c>
    </row>
    <row r="396" spans="1:13" ht="15" x14ac:dyDescent="0.25">
      <c r="A396" s="20">
        <v>20509004</v>
      </c>
      <c r="B396" s="17" t="s">
        <v>162</v>
      </c>
      <c r="C396" s="17" t="s">
        <v>50</v>
      </c>
      <c r="D396" s="19">
        <v>1</v>
      </c>
      <c r="E396" s="17">
        <v>1000000</v>
      </c>
      <c r="F396" s="17">
        <v>0</v>
      </c>
      <c r="G396" s="17">
        <v>0</v>
      </c>
      <c r="H396" s="17">
        <v>0</v>
      </c>
      <c r="I396" s="17">
        <v>0</v>
      </c>
      <c r="J396" s="17">
        <v>1000000</v>
      </c>
      <c r="K396" s="18">
        <f t="shared" si="18"/>
        <v>0</v>
      </c>
      <c r="L396" s="18">
        <f t="shared" si="19"/>
        <v>0</v>
      </c>
      <c r="M396" s="16">
        <f t="shared" si="20"/>
        <v>0</v>
      </c>
    </row>
    <row r="397" spans="1:13" ht="15" x14ac:dyDescent="0.25">
      <c r="A397" s="20">
        <v>20509004</v>
      </c>
      <c r="B397" s="17" t="s">
        <v>163</v>
      </c>
      <c r="C397" s="17" t="s">
        <v>51</v>
      </c>
      <c r="D397" s="19">
        <v>1</v>
      </c>
      <c r="E397" s="17">
        <v>9250000</v>
      </c>
      <c r="F397" s="17">
        <v>0</v>
      </c>
      <c r="G397" s="17">
        <v>0</v>
      </c>
      <c r="H397" s="17">
        <v>0</v>
      </c>
      <c r="I397" s="17">
        <v>0</v>
      </c>
      <c r="J397" s="17">
        <v>9250000</v>
      </c>
      <c r="K397" s="18">
        <f t="shared" si="18"/>
        <v>0</v>
      </c>
      <c r="L397" s="18">
        <f t="shared" si="19"/>
        <v>0</v>
      </c>
      <c r="M397" s="16">
        <f t="shared" si="20"/>
        <v>0</v>
      </c>
    </row>
    <row r="398" spans="1:13" ht="15" x14ac:dyDescent="0.25">
      <c r="A398" s="20">
        <v>20509004</v>
      </c>
      <c r="B398" s="17" t="s">
        <v>219</v>
      </c>
      <c r="C398" s="17" t="s">
        <v>52</v>
      </c>
      <c r="D398" s="19">
        <v>1</v>
      </c>
      <c r="E398" s="17">
        <v>3000000</v>
      </c>
      <c r="F398" s="17">
        <v>0</v>
      </c>
      <c r="G398" s="17">
        <v>0</v>
      </c>
      <c r="H398" s="17">
        <v>0</v>
      </c>
      <c r="I398" s="17">
        <v>0</v>
      </c>
      <c r="J398" s="17">
        <v>3000000</v>
      </c>
      <c r="K398" s="18">
        <f t="shared" si="18"/>
        <v>0</v>
      </c>
      <c r="L398" s="18">
        <f t="shared" si="19"/>
        <v>0</v>
      </c>
      <c r="M398" s="16">
        <f t="shared" si="20"/>
        <v>0</v>
      </c>
    </row>
    <row r="399" spans="1:13" ht="15" x14ac:dyDescent="0.25">
      <c r="A399" s="20">
        <v>20509004</v>
      </c>
      <c r="B399" s="17" t="s">
        <v>194</v>
      </c>
      <c r="C399" s="17" t="s">
        <v>53</v>
      </c>
      <c r="D399" s="19">
        <v>1</v>
      </c>
      <c r="E399" s="17">
        <v>125000</v>
      </c>
      <c r="F399" s="17">
        <v>0</v>
      </c>
      <c r="G399" s="17">
        <v>0</v>
      </c>
      <c r="H399" s="17">
        <v>0</v>
      </c>
      <c r="I399" s="17">
        <v>0</v>
      </c>
      <c r="J399" s="17">
        <v>125000</v>
      </c>
      <c r="K399" s="18">
        <f t="shared" si="18"/>
        <v>0</v>
      </c>
      <c r="L399" s="18">
        <f t="shared" si="19"/>
        <v>0</v>
      </c>
      <c r="M399" s="16">
        <f t="shared" si="20"/>
        <v>0</v>
      </c>
    </row>
    <row r="400" spans="1:13" ht="15" x14ac:dyDescent="0.25">
      <c r="A400" s="20">
        <v>20509004</v>
      </c>
      <c r="B400" s="17" t="s">
        <v>165</v>
      </c>
      <c r="C400" s="17" t="s">
        <v>55</v>
      </c>
      <c r="D400" s="19">
        <v>1</v>
      </c>
      <c r="E400" s="17">
        <v>17000000</v>
      </c>
      <c r="F400" s="17">
        <v>0</v>
      </c>
      <c r="G400" s="17">
        <v>0</v>
      </c>
      <c r="H400" s="17">
        <v>0</v>
      </c>
      <c r="I400" s="17">
        <v>0</v>
      </c>
      <c r="J400" s="17">
        <v>17000000</v>
      </c>
      <c r="K400" s="18">
        <f t="shared" si="18"/>
        <v>0</v>
      </c>
      <c r="L400" s="18">
        <f t="shared" si="19"/>
        <v>0</v>
      </c>
      <c r="M400" s="16">
        <f t="shared" si="20"/>
        <v>0</v>
      </c>
    </row>
    <row r="401" spans="1:13" ht="15" x14ac:dyDescent="0.25">
      <c r="A401" s="20">
        <v>20509004</v>
      </c>
      <c r="B401" s="17" t="s">
        <v>166</v>
      </c>
      <c r="C401" s="17" t="s">
        <v>56</v>
      </c>
      <c r="D401" s="19">
        <v>1</v>
      </c>
      <c r="E401" s="17">
        <v>65000000</v>
      </c>
      <c r="F401" s="17">
        <v>0</v>
      </c>
      <c r="G401" s="17">
        <v>3739445.48</v>
      </c>
      <c r="H401" s="17">
        <v>0</v>
      </c>
      <c r="I401" s="17">
        <v>60369572.170000002</v>
      </c>
      <c r="J401" s="17">
        <v>890982.35</v>
      </c>
      <c r="K401" s="18">
        <f t="shared" si="18"/>
        <v>3739445.48</v>
      </c>
      <c r="L401" s="18">
        <f t="shared" si="19"/>
        <v>5.752993046153846E-2</v>
      </c>
      <c r="M401" s="16">
        <f t="shared" si="20"/>
        <v>0.92876264876923076</v>
      </c>
    </row>
    <row r="402" spans="1:13" ht="15" x14ac:dyDescent="0.25">
      <c r="A402" s="20">
        <v>20509004</v>
      </c>
      <c r="B402" s="17" t="s">
        <v>167</v>
      </c>
      <c r="C402" s="17" t="s">
        <v>57</v>
      </c>
      <c r="D402" s="19">
        <v>1</v>
      </c>
      <c r="E402" s="17">
        <v>3000000</v>
      </c>
      <c r="F402" s="17">
        <v>0</v>
      </c>
      <c r="G402" s="17">
        <v>0</v>
      </c>
      <c r="H402" s="17">
        <v>0</v>
      </c>
      <c r="I402" s="17">
        <v>1009110</v>
      </c>
      <c r="J402" s="17">
        <v>1990890</v>
      </c>
      <c r="K402" s="18">
        <f t="shared" si="18"/>
        <v>0</v>
      </c>
      <c r="L402" s="18">
        <f t="shared" si="19"/>
        <v>0</v>
      </c>
      <c r="M402" s="16">
        <f t="shared" si="20"/>
        <v>0.33637</v>
      </c>
    </row>
    <row r="403" spans="1:13" ht="15" x14ac:dyDescent="0.25">
      <c r="A403" s="20">
        <v>20509004</v>
      </c>
      <c r="B403" s="17" t="s">
        <v>168</v>
      </c>
      <c r="C403" s="17" t="s">
        <v>58</v>
      </c>
      <c r="D403" s="19">
        <v>1</v>
      </c>
      <c r="E403" s="17">
        <v>2000000</v>
      </c>
      <c r="F403" s="17">
        <v>0</v>
      </c>
      <c r="G403" s="17">
        <v>0</v>
      </c>
      <c r="H403" s="17">
        <v>0</v>
      </c>
      <c r="I403" s="17">
        <v>0</v>
      </c>
      <c r="J403" s="17">
        <v>2000000</v>
      </c>
      <c r="K403" s="18">
        <f t="shared" si="18"/>
        <v>0</v>
      </c>
      <c r="L403" s="18">
        <f t="shared" si="19"/>
        <v>0</v>
      </c>
      <c r="M403" s="16">
        <f t="shared" si="20"/>
        <v>0</v>
      </c>
    </row>
    <row r="404" spans="1:13" ht="15" x14ac:dyDescent="0.25">
      <c r="A404" s="20">
        <v>20509004</v>
      </c>
      <c r="B404" s="17" t="s">
        <v>169</v>
      </c>
      <c r="C404" s="17" t="s">
        <v>59</v>
      </c>
      <c r="D404" s="19">
        <v>1</v>
      </c>
      <c r="E404" s="17">
        <v>5500000</v>
      </c>
      <c r="F404" s="17">
        <v>0</v>
      </c>
      <c r="G404" s="17">
        <v>0</v>
      </c>
      <c r="H404" s="17">
        <v>0</v>
      </c>
      <c r="I404" s="17">
        <v>2059880</v>
      </c>
      <c r="J404" s="17">
        <v>3440120</v>
      </c>
      <c r="K404" s="18">
        <f t="shared" si="18"/>
        <v>0</v>
      </c>
      <c r="L404" s="18">
        <f t="shared" si="19"/>
        <v>0</v>
      </c>
      <c r="M404" s="16">
        <f t="shared" si="20"/>
        <v>0.37452363636363634</v>
      </c>
    </row>
    <row r="405" spans="1:13" ht="15" x14ac:dyDescent="0.25">
      <c r="A405" s="20">
        <v>20509004</v>
      </c>
      <c r="B405" s="17" t="s">
        <v>195</v>
      </c>
      <c r="C405" s="17" t="s">
        <v>60</v>
      </c>
      <c r="D405" s="19">
        <v>1</v>
      </c>
      <c r="E405" s="17">
        <v>147229509</v>
      </c>
      <c r="F405" s="17">
        <v>0</v>
      </c>
      <c r="G405" s="17">
        <v>0</v>
      </c>
      <c r="H405" s="17">
        <v>0</v>
      </c>
      <c r="I405" s="17">
        <v>17837141.399999999</v>
      </c>
      <c r="J405" s="17">
        <v>129392367.59999999</v>
      </c>
      <c r="K405" s="18">
        <f t="shared" si="18"/>
        <v>0</v>
      </c>
      <c r="L405" s="18">
        <f t="shared" si="19"/>
        <v>0</v>
      </c>
      <c r="M405" s="16">
        <f t="shared" si="20"/>
        <v>0.12115194515795062</v>
      </c>
    </row>
    <row r="406" spans="1:13" ht="15" x14ac:dyDescent="0.25">
      <c r="A406" s="20">
        <v>20509004</v>
      </c>
      <c r="B406" s="17" t="s">
        <v>170</v>
      </c>
      <c r="C406" s="17" t="s">
        <v>61</v>
      </c>
      <c r="D406" s="19">
        <v>1</v>
      </c>
      <c r="E406" s="17">
        <v>14000000</v>
      </c>
      <c r="F406" s="17">
        <v>0</v>
      </c>
      <c r="G406" s="17">
        <v>1945.09</v>
      </c>
      <c r="H406" s="17">
        <v>0</v>
      </c>
      <c r="I406" s="17">
        <v>213148.82</v>
      </c>
      <c r="J406" s="17">
        <v>13784906.09</v>
      </c>
      <c r="K406" s="18">
        <f t="shared" si="18"/>
        <v>1945.09</v>
      </c>
      <c r="L406" s="18">
        <f t="shared" si="19"/>
        <v>1.38935E-4</v>
      </c>
      <c r="M406" s="16">
        <f t="shared" si="20"/>
        <v>1.5224915714285714E-2</v>
      </c>
    </row>
    <row r="407" spans="1:13" ht="15" x14ac:dyDescent="0.25">
      <c r="A407" s="20">
        <v>20509004</v>
      </c>
      <c r="B407" s="17" t="s">
        <v>196</v>
      </c>
      <c r="C407" s="17" t="s">
        <v>62</v>
      </c>
      <c r="D407" s="19">
        <v>1</v>
      </c>
      <c r="E407" s="17">
        <v>206780000</v>
      </c>
      <c r="F407" s="17">
        <v>0</v>
      </c>
      <c r="G407" s="17">
        <v>0</v>
      </c>
      <c r="H407" s="17">
        <v>0</v>
      </c>
      <c r="I407" s="17">
        <v>28405720.829999998</v>
      </c>
      <c r="J407" s="17">
        <v>178374279.16999999</v>
      </c>
      <c r="K407" s="18">
        <f t="shared" si="18"/>
        <v>0</v>
      </c>
      <c r="L407" s="18">
        <f t="shared" si="19"/>
        <v>0</v>
      </c>
      <c r="M407" s="16">
        <f t="shared" si="20"/>
        <v>0.13737170340458457</v>
      </c>
    </row>
    <row r="408" spans="1:13" ht="15" x14ac:dyDescent="0.25">
      <c r="A408" s="20">
        <v>20509004</v>
      </c>
      <c r="B408" s="17" t="s">
        <v>197</v>
      </c>
      <c r="C408" s="17" t="s">
        <v>63</v>
      </c>
      <c r="D408" s="19">
        <v>1</v>
      </c>
      <c r="E408" s="17">
        <v>10000000</v>
      </c>
      <c r="F408" s="17">
        <v>0</v>
      </c>
      <c r="G408" s="17">
        <v>0</v>
      </c>
      <c r="H408" s="17">
        <v>0</v>
      </c>
      <c r="I408" s="17">
        <v>0</v>
      </c>
      <c r="J408" s="17">
        <v>10000000</v>
      </c>
      <c r="K408" s="18">
        <f t="shared" si="18"/>
        <v>0</v>
      </c>
      <c r="L408" s="18">
        <f t="shared" si="19"/>
        <v>0</v>
      </c>
      <c r="M408" s="16">
        <f t="shared" si="20"/>
        <v>0</v>
      </c>
    </row>
    <row r="409" spans="1:13" ht="15" x14ac:dyDescent="0.25">
      <c r="A409" s="20">
        <v>20509004</v>
      </c>
      <c r="B409" s="17" t="s">
        <v>171</v>
      </c>
      <c r="C409" s="17" t="s">
        <v>64</v>
      </c>
      <c r="D409" s="19">
        <v>1</v>
      </c>
      <c r="E409" s="17">
        <v>10000000</v>
      </c>
      <c r="F409" s="17">
        <v>0</v>
      </c>
      <c r="G409" s="17">
        <v>0</v>
      </c>
      <c r="H409" s="17">
        <v>0</v>
      </c>
      <c r="I409" s="17">
        <v>0</v>
      </c>
      <c r="J409" s="17">
        <v>10000000</v>
      </c>
      <c r="K409" s="18">
        <f t="shared" si="18"/>
        <v>0</v>
      </c>
      <c r="L409" s="18">
        <f t="shared" si="19"/>
        <v>0</v>
      </c>
      <c r="M409" s="16">
        <f t="shared" si="20"/>
        <v>0</v>
      </c>
    </row>
    <row r="410" spans="1:13" ht="15" x14ac:dyDescent="0.25">
      <c r="A410" s="20">
        <v>20509004</v>
      </c>
      <c r="B410" s="17" t="s">
        <v>172</v>
      </c>
      <c r="C410" s="17" t="s">
        <v>65</v>
      </c>
      <c r="D410" s="19">
        <v>280</v>
      </c>
      <c r="E410" s="17">
        <v>64277450</v>
      </c>
      <c r="F410" s="17">
        <v>0</v>
      </c>
      <c r="G410" s="17">
        <v>0</v>
      </c>
      <c r="H410" s="17">
        <v>0</v>
      </c>
      <c r="I410" s="17">
        <v>8280000</v>
      </c>
      <c r="J410" s="17">
        <v>55997450</v>
      </c>
      <c r="K410" s="18">
        <f t="shared" si="18"/>
        <v>0</v>
      </c>
      <c r="L410" s="18">
        <f t="shared" si="19"/>
        <v>0</v>
      </c>
      <c r="M410" s="16">
        <f t="shared" si="20"/>
        <v>0.12881656008444642</v>
      </c>
    </row>
    <row r="411" spans="1:13" ht="15" x14ac:dyDescent="0.25">
      <c r="A411" s="20">
        <v>20509004</v>
      </c>
      <c r="B411" s="17" t="s">
        <v>198</v>
      </c>
      <c r="C411" s="17" t="s">
        <v>66</v>
      </c>
      <c r="D411" s="19">
        <v>280</v>
      </c>
      <c r="E411" s="17">
        <v>530000000</v>
      </c>
      <c r="F411" s="17">
        <v>0</v>
      </c>
      <c r="G411" s="17">
        <v>0</v>
      </c>
      <c r="H411" s="17">
        <v>0</v>
      </c>
      <c r="I411" s="17">
        <v>91247715</v>
      </c>
      <c r="J411" s="17">
        <v>438752285</v>
      </c>
      <c r="K411" s="18">
        <f t="shared" si="18"/>
        <v>0</v>
      </c>
      <c r="L411" s="18">
        <f t="shared" si="19"/>
        <v>0</v>
      </c>
      <c r="M411" s="16">
        <f t="shared" si="20"/>
        <v>0.1721655</v>
      </c>
    </row>
    <row r="412" spans="1:13" ht="15" x14ac:dyDescent="0.25">
      <c r="A412" s="20">
        <v>20509004</v>
      </c>
      <c r="B412" s="17" t="s">
        <v>173</v>
      </c>
      <c r="C412" s="17" t="s">
        <v>80</v>
      </c>
      <c r="D412" s="19">
        <v>280</v>
      </c>
      <c r="E412" s="17">
        <v>90000000</v>
      </c>
      <c r="F412" s="17">
        <v>0</v>
      </c>
      <c r="G412" s="17">
        <v>0</v>
      </c>
      <c r="H412" s="17">
        <v>0</v>
      </c>
      <c r="I412" s="17">
        <v>0</v>
      </c>
      <c r="J412" s="17">
        <v>90000000</v>
      </c>
      <c r="K412" s="18">
        <f t="shared" si="18"/>
        <v>0</v>
      </c>
      <c r="L412" s="18">
        <f t="shared" si="19"/>
        <v>0</v>
      </c>
      <c r="M412" s="16">
        <f t="shared" si="20"/>
        <v>0</v>
      </c>
    </row>
    <row r="413" spans="1:13" ht="15" x14ac:dyDescent="0.25">
      <c r="A413" s="20">
        <v>20509004</v>
      </c>
      <c r="B413" s="17" t="s">
        <v>174</v>
      </c>
      <c r="C413" s="17" t="s">
        <v>85</v>
      </c>
      <c r="D413" s="19">
        <v>280</v>
      </c>
      <c r="E413" s="17">
        <v>15000000</v>
      </c>
      <c r="F413" s="17">
        <v>0</v>
      </c>
      <c r="G413" s="17">
        <v>11431971.68</v>
      </c>
      <c r="H413" s="17">
        <v>0</v>
      </c>
      <c r="I413" s="17">
        <v>2276193.65</v>
      </c>
      <c r="J413" s="17">
        <v>1291834.67</v>
      </c>
      <c r="K413" s="18">
        <f t="shared" si="18"/>
        <v>11431971.68</v>
      </c>
      <c r="L413" s="18">
        <f t="shared" si="19"/>
        <v>0.76213144533333332</v>
      </c>
      <c r="M413" s="16">
        <f t="shared" si="20"/>
        <v>0.15174624333333334</v>
      </c>
    </row>
    <row r="414" spans="1:13" ht="15" x14ac:dyDescent="0.25">
      <c r="A414" s="20">
        <v>20509004</v>
      </c>
      <c r="B414" s="17" t="s">
        <v>175</v>
      </c>
      <c r="C414" s="17" t="s">
        <v>67</v>
      </c>
      <c r="D414" s="19">
        <v>280</v>
      </c>
      <c r="E414" s="17">
        <v>15000000</v>
      </c>
      <c r="F414" s="17">
        <v>0</v>
      </c>
      <c r="G414" s="17">
        <v>0</v>
      </c>
      <c r="H414" s="17">
        <v>0</v>
      </c>
      <c r="I414" s="17">
        <v>0</v>
      </c>
      <c r="J414" s="17">
        <v>15000000</v>
      </c>
      <c r="K414" s="18">
        <f t="shared" si="18"/>
        <v>0</v>
      </c>
      <c r="L414" s="18">
        <f t="shared" si="19"/>
        <v>0</v>
      </c>
      <c r="M414" s="16">
        <f t="shared" si="20"/>
        <v>0</v>
      </c>
    </row>
    <row r="415" spans="1:13" ht="15" x14ac:dyDescent="0.25">
      <c r="A415" s="20">
        <v>20509004</v>
      </c>
      <c r="B415" s="17" t="s">
        <v>176</v>
      </c>
      <c r="C415" s="17" t="s">
        <v>88</v>
      </c>
      <c r="D415" s="19">
        <v>280</v>
      </c>
      <c r="E415" s="17">
        <v>20000000</v>
      </c>
      <c r="F415" s="17">
        <v>0</v>
      </c>
      <c r="G415" s="17">
        <v>0</v>
      </c>
      <c r="H415" s="17">
        <v>0</v>
      </c>
      <c r="I415" s="17">
        <v>0</v>
      </c>
      <c r="J415" s="17">
        <v>20000000</v>
      </c>
      <c r="K415" s="18">
        <f t="shared" si="18"/>
        <v>0</v>
      </c>
      <c r="L415" s="18">
        <f t="shared" si="19"/>
        <v>0</v>
      </c>
      <c r="M415" s="16">
        <f t="shared" si="20"/>
        <v>0</v>
      </c>
    </row>
    <row r="416" spans="1:13" ht="15" x14ac:dyDescent="0.25">
      <c r="A416" s="20">
        <v>20509004</v>
      </c>
      <c r="B416" s="17" t="s">
        <v>220</v>
      </c>
      <c r="C416" s="17" t="s">
        <v>91</v>
      </c>
      <c r="D416" s="19">
        <v>280</v>
      </c>
      <c r="E416" s="17">
        <v>15000000</v>
      </c>
      <c r="F416" s="17">
        <v>0</v>
      </c>
      <c r="G416" s="17">
        <v>0</v>
      </c>
      <c r="H416" s="17">
        <v>0</v>
      </c>
      <c r="I416" s="17">
        <v>0</v>
      </c>
      <c r="J416" s="17">
        <v>15000000</v>
      </c>
      <c r="K416" s="18">
        <f t="shared" si="18"/>
        <v>0</v>
      </c>
      <c r="L416" s="18">
        <f t="shared" si="19"/>
        <v>0</v>
      </c>
      <c r="M416" s="16">
        <f t="shared" si="20"/>
        <v>0</v>
      </c>
    </row>
    <row r="417" spans="1:13" ht="15" x14ac:dyDescent="0.25">
      <c r="A417" s="20">
        <v>20509004</v>
      </c>
      <c r="B417" s="17" t="s">
        <v>199</v>
      </c>
      <c r="C417" s="17" t="s">
        <v>86</v>
      </c>
      <c r="D417" s="19">
        <v>280</v>
      </c>
      <c r="E417" s="17">
        <v>106000000</v>
      </c>
      <c r="F417" s="17">
        <v>0</v>
      </c>
      <c r="G417" s="17">
        <v>4769083.54</v>
      </c>
      <c r="H417" s="17">
        <v>0</v>
      </c>
      <c r="I417" s="17">
        <v>13415964</v>
      </c>
      <c r="J417" s="17">
        <v>87814952.459999993</v>
      </c>
      <c r="K417" s="18">
        <f t="shared" si="18"/>
        <v>4769083.54</v>
      </c>
      <c r="L417" s="18">
        <f t="shared" si="19"/>
        <v>4.4991354150943394E-2</v>
      </c>
      <c r="M417" s="16">
        <f t="shared" si="20"/>
        <v>0.12656569811320756</v>
      </c>
    </row>
    <row r="418" spans="1:13" ht="15" x14ac:dyDescent="0.25">
      <c r="A418" s="20">
        <v>20509004</v>
      </c>
      <c r="B418" s="17" t="s">
        <v>177</v>
      </c>
      <c r="C418" s="17" t="s">
        <v>89</v>
      </c>
      <c r="D418" s="19">
        <v>1</v>
      </c>
      <c r="E418" s="17">
        <v>50000000</v>
      </c>
      <c r="F418" s="17">
        <v>0</v>
      </c>
      <c r="G418" s="17">
        <v>0</v>
      </c>
      <c r="H418" s="17">
        <v>0</v>
      </c>
      <c r="I418" s="17">
        <v>0</v>
      </c>
      <c r="J418" s="17">
        <v>50000000</v>
      </c>
      <c r="K418" s="18">
        <f t="shared" si="18"/>
        <v>0</v>
      </c>
      <c r="L418" s="18">
        <f t="shared" si="19"/>
        <v>0</v>
      </c>
      <c r="M418" s="16">
        <f t="shared" si="20"/>
        <v>0</v>
      </c>
    </row>
    <row r="419" spans="1:13" ht="15" x14ac:dyDescent="0.25">
      <c r="A419" s="20">
        <v>20509004</v>
      </c>
      <c r="B419" s="17" t="s">
        <v>246</v>
      </c>
      <c r="C419" s="17" t="s">
        <v>68</v>
      </c>
      <c r="D419" s="19">
        <v>1</v>
      </c>
      <c r="E419" s="17">
        <v>32235771</v>
      </c>
      <c r="F419" s="17">
        <v>0</v>
      </c>
      <c r="G419" s="17">
        <v>0</v>
      </c>
      <c r="H419" s="17">
        <v>0</v>
      </c>
      <c r="I419" s="17">
        <v>28403463.02</v>
      </c>
      <c r="J419" s="17">
        <v>3832307.98</v>
      </c>
      <c r="K419" s="18">
        <f t="shared" si="18"/>
        <v>0</v>
      </c>
      <c r="L419" s="18">
        <f t="shared" si="19"/>
        <v>0</v>
      </c>
      <c r="M419" s="16">
        <f t="shared" si="20"/>
        <v>0.88111629220842891</v>
      </c>
    </row>
    <row r="420" spans="1:13" ht="15" x14ac:dyDescent="0.25">
      <c r="A420" s="20">
        <v>20509004</v>
      </c>
      <c r="B420" s="17" t="s">
        <v>247</v>
      </c>
      <c r="C420" s="17" t="s">
        <v>69</v>
      </c>
      <c r="D420" s="19">
        <v>1</v>
      </c>
      <c r="E420" s="17">
        <v>13894729</v>
      </c>
      <c r="F420" s="17">
        <v>0</v>
      </c>
      <c r="G420" s="17">
        <v>0</v>
      </c>
      <c r="H420" s="17">
        <v>0</v>
      </c>
      <c r="I420" s="17">
        <v>12242872.01</v>
      </c>
      <c r="J420" s="17">
        <v>1651856.99</v>
      </c>
      <c r="K420" s="18">
        <f t="shared" si="18"/>
        <v>0</v>
      </c>
      <c r="L420" s="18">
        <f t="shared" si="19"/>
        <v>0</v>
      </c>
      <c r="M420" s="16">
        <f t="shared" si="20"/>
        <v>0.88111628589517654</v>
      </c>
    </row>
    <row r="421" spans="1:13" ht="15" x14ac:dyDescent="0.25">
      <c r="A421" s="20">
        <v>20509004</v>
      </c>
      <c r="B421" s="17" t="s">
        <v>181</v>
      </c>
      <c r="C421" s="17" t="s">
        <v>70</v>
      </c>
      <c r="D421" s="19">
        <v>1</v>
      </c>
      <c r="E421" s="17">
        <v>61000000</v>
      </c>
      <c r="F421" s="17">
        <v>0</v>
      </c>
      <c r="G421" s="17">
        <v>708660.65</v>
      </c>
      <c r="H421" s="17">
        <v>0</v>
      </c>
      <c r="I421" s="17">
        <v>60291339.350000001</v>
      </c>
      <c r="J421" s="17">
        <v>0</v>
      </c>
      <c r="K421" s="18">
        <f t="shared" si="18"/>
        <v>708660.65</v>
      </c>
      <c r="L421" s="18">
        <f t="shared" si="19"/>
        <v>1.1617387704918034E-2</v>
      </c>
      <c r="M421" s="16">
        <f t="shared" si="20"/>
        <v>0.98838261229508195</v>
      </c>
    </row>
    <row r="422" spans="1:13" ht="15" x14ac:dyDescent="0.25">
      <c r="A422" s="20">
        <v>20509004</v>
      </c>
      <c r="B422" s="17" t="s">
        <v>182</v>
      </c>
      <c r="C422" s="17" t="s">
        <v>71</v>
      </c>
      <c r="D422" s="19">
        <v>1</v>
      </c>
      <c r="E422" s="17">
        <v>50000000</v>
      </c>
      <c r="F422" s="17">
        <v>0</v>
      </c>
      <c r="G422" s="17">
        <v>0</v>
      </c>
      <c r="H422" s="17">
        <v>0</v>
      </c>
      <c r="I422" s="17">
        <v>41313994</v>
      </c>
      <c r="J422" s="17">
        <v>8686006</v>
      </c>
      <c r="K422" s="18">
        <f t="shared" si="18"/>
        <v>0</v>
      </c>
      <c r="L422" s="18">
        <f t="shared" si="19"/>
        <v>0</v>
      </c>
      <c r="M422" s="16">
        <f t="shared" si="20"/>
        <v>0.82627987999999997</v>
      </c>
    </row>
    <row r="423" spans="1:13" ht="15" x14ac:dyDescent="0.25">
      <c r="A423" s="20">
        <v>20509004</v>
      </c>
      <c r="B423" s="17" t="s">
        <v>183</v>
      </c>
      <c r="C423" s="17" t="s">
        <v>72</v>
      </c>
      <c r="D423" s="19">
        <v>1</v>
      </c>
      <c r="E423" s="17">
        <v>40000000</v>
      </c>
      <c r="F423" s="17">
        <v>0</v>
      </c>
      <c r="G423" s="17">
        <v>6042361.7800000003</v>
      </c>
      <c r="H423" s="17">
        <v>0</v>
      </c>
      <c r="I423" s="17">
        <v>33957638.219999999</v>
      </c>
      <c r="J423" s="17">
        <v>0</v>
      </c>
      <c r="K423" s="18">
        <f t="shared" si="18"/>
        <v>6042361.7800000003</v>
      </c>
      <c r="L423" s="18">
        <f t="shared" si="19"/>
        <v>0.15105904450000002</v>
      </c>
      <c r="M423" s="16">
        <f t="shared" si="20"/>
        <v>0.84894095549999993</v>
      </c>
    </row>
    <row r="424" spans="1:13" ht="15" x14ac:dyDescent="0.25">
      <c r="A424" s="20">
        <v>20509005</v>
      </c>
      <c r="B424" s="17" t="s">
        <v>106</v>
      </c>
      <c r="C424" s="17" t="s">
        <v>0</v>
      </c>
      <c r="D424" s="19">
        <v>1</v>
      </c>
      <c r="E424" s="17">
        <v>2604516588</v>
      </c>
      <c r="F424" s="17">
        <v>0</v>
      </c>
      <c r="G424" s="17">
        <v>0</v>
      </c>
      <c r="H424" s="17">
        <v>0</v>
      </c>
      <c r="I424" s="17">
        <v>2326120833.8600001</v>
      </c>
      <c r="J424" s="17">
        <v>278395754.13999999</v>
      </c>
      <c r="K424" s="18">
        <f t="shared" si="18"/>
        <v>0</v>
      </c>
      <c r="L424" s="18">
        <f t="shared" si="19"/>
        <v>0</v>
      </c>
      <c r="M424" s="16">
        <f t="shared" si="20"/>
        <v>0.89311039314448015</v>
      </c>
    </row>
    <row r="425" spans="1:13" ht="15" x14ac:dyDescent="0.25">
      <c r="A425" s="20">
        <v>20509005</v>
      </c>
      <c r="B425" s="17" t="s">
        <v>107</v>
      </c>
      <c r="C425" s="17" t="s">
        <v>1</v>
      </c>
      <c r="D425" s="19">
        <v>1</v>
      </c>
      <c r="E425" s="17">
        <v>6341069</v>
      </c>
      <c r="F425" s="17">
        <v>0</v>
      </c>
      <c r="G425" s="17">
        <v>0</v>
      </c>
      <c r="H425" s="17">
        <v>0</v>
      </c>
      <c r="I425" s="17">
        <v>822047.86</v>
      </c>
      <c r="J425" s="17">
        <v>5519021.1399999997</v>
      </c>
      <c r="K425" s="18">
        <f t="shared" si="18"/>
        <v>0</v>
      </c>
      <c r="L425" s="18">
        <f t="shared" si="19"/>
        <v>0</v>
      </c>
      <c r="M425" s="16">
        <f t="shared" si="20"/>
        <v>0.12963868710465065</v>
      </c>
    </row>
    <row r="426" spans="1:13" ht="15" x14ac:dyDescent="0.25">
      <c r="A426" s="20">
        <v>20509005</v>
      </c>
      <c r="B426" s="17" t="s">
        <v>108</v>
      </c>
      <c r="C426" s="17" t="s">
        <v>2</v>
      </c>
      <c r="D426" s="19">
        <v>1</v>
      </c>
      <c r="E426" s="17">
        <v>597733000</v>
      </c>
      <c r="F426" s="17">
        <v>0</v>
      </c>
      <c r="G426" s="17">
        <v>0</v>
      </c>
      <c r="H426" s="17">
        <v>0</v>
      </c>
      <c r="I426" s="17">
        <v>566083774.45000005</v>
      </c>
      <c r="J426" s="17">
        <v>31649225.550000001</v>
      </c>
      <c r="K426" s="18">
        <f t="shared" si="18"/>
        <v>0</v>
      </c>
      <c r="L426" s="18">
        <f t="shared" si="19"/>
        <v>0</v>
      </c>
      <c r="M426" s="16">
        <f t="shared" si="20"/>
        <v>0.94705123265739055</v>
      </c>
    </row>
    <row r="427" spans="1:13" ht="15" x14ac:dyDescent="0.25">
      <c r="A427" s="20">
        <v>20509005</v>
      </c>
      <c r="B427" s="17" t="s">
        <v>109</v>
      </c>
      <c r="C427" s="17" t="s">
        <v>3</v>
      </c>
      <c r="D427" s="19">
        <v>1</v>
      </c>
      <c r="E427" s="17">
        <v>695817900</v>
      </c>
      <c r="F427" s="17">
        <v>0</v>
      </c>
      <c r="G427" s="17">
        <v>0</v>
      </c>
      <c r="H427" s="17">
        <v>0</v>
      </c>
      <c r="I427" s="17">
        <v>687455814.45000005</v>
      </c>
      <c r="J427" s="17">
        <v>8362085.5499999998</v>
      </c>
      <c r="K427" s="18">
        <f t="shared" si="18"/>
        <v>0</v>
      </c>
      <c r="L427" s="18">
        <f t="shared" si="19"/>
        <v>0</v>
      </c>
      <c r="M427" s="16">
        <f t="shared" si="20"/>
        <v>0.98798236499808367</v>
      </c>
    </row>
    <row r="428" spans="1:13" ht="15" x14ac:dyDescent="0.25">
      <c r="A428" s="20">
        <v>20509005</v>
      </c>
      <c r="B428" s="17" t="s">
        <v>110</v>
      </c>
      <c r="C428" s="17" t="s">
        <v>4</v>
      </c>
      <c r="D428" s="19">
        <v>1</v>
      </c>
      <c r="E428" s="17">
        <v>69615000</v>
      </c>
      <c r="F428" s="17">
        <v>0</v>
      </c>
      <c r="G428" s="17">
        <v>0</v>
      </c>
      <c r="H428" s="17">
        <v>0</v>
      </c>
      <c r="I428" s="17">
        <v>63005959.479999997</v>
      </c>
      <c r="J428" s="17">
        <v>6609040.5199999996</v>
      </c>
      <c r="K428" s="18">
        <f t="shared" si="18"/>
        <v>0</v>
      </c>
      <c r="L428" s="18">
        <f t="shared" si="19"/>
        <v>0</v>
      </c>
      <c r="M428" s="16">
        <f t="shared" si="20"/>
        <v>0.90506298182862888</v>
      </c>
    </row>
    <row r="429" spans="1:13" ht="15" x14ac:dyDescent="0.25">
      <c r="A429" s="20">
        <v>20509005</v>
      </c>
      <c r="B429" s="17" t="s">
        <v>111</v>
      </c>
      <c r="C429" s="17" t="s">
        <v>81</v>
      </c>
      <c r="D429" s="19">
        <v>280</v>
      </c>
      <c r="E429" s="17">
        <v>446470000</v>
      </c>
      <c r="F429" s="17">
        <v>0</v>
      </c>
      <c r="G429" s="17">
        <v>0</v>
      </c>
      <c r="H429" s="17">
        <v>0</v>
      </c>
      <c r="I429" s="17">
        <v>417047433.43000001</v>
      </c>
      <c r="J429" s="17">
        <v>29422566.57</v>
      </c>
      <c r="K429" s="18">
        <f t="shared" si="18"/>
        <v>0</v>
      </c>
      <c r="L429" s="18">
        <f t="shared" si="19"/>
        <v>0</v>
      </c>
      <c r="M429" s="16">
        <f t="shared" si="20"/>
        <v>0.93409956644343406</v>
      </c>
    </row>
    <row r="430" spans="1:13" ht="15" x14ac:dyDescent="0.25">
      <c r="A430" s="20">
        <v>20509005</v>
      </c>
      <c r="B430" s="17" t="s">
        <v>112</v>
      </c>
      <c r="C430" s="17" t="s">
        <v>5</v>
      </c>
      <c r="D430" s="19">
        <v>1</v>
      </c>
      <c r="E430" s="17">
        <v>362481000</v>
      </c>
      <c r="F430" s="17">
        <v>0</v>
      </c>
      <c r="G430" s="17">
        <v>0</v>
      </c>
      <c r="H430" s="17">
        <v>0</v>
      </c>
      <c r="I430" s="17">
        <v>359702085.68000001</v>
      </c>
      <c r="J430" s="17">
        <v>2778914.32</v>
      </c>
      <c r="K430" s="18">
        <f t="shared" si="18"/>
        <v>0</v>
      </c>
      <c r="L430" s="18">
        <f t="shared" si="19"/>
        <v>0</v>
      </c>
      <c r="M430" s="16">
        <f t="shared" si="20"/>
        <v>0.99233362763841415</v>
      </c>
    </row>
    <row r="431" spans="1:13" ht="15" x14ac:dyDescent="0.25">
      <c r="A431" s="20">
        <v>20509005</v>
      </c>
      <c r="B431" s="17" t="s">
        <v>113</v>
      </c>
      <c r="C431" s="17" t="s">
        <v>6</v>
      </c>
      <c r="D431" s="19">
        <v>1</v>
      </c>
      <c r="E431" s="17">
        <v>1079890000</v>
      </c>
      <c r="F431" s="17">
        <v>0</v>
      </c>
      <c r="G431" s="17">
        <v>0</v>
      </c>
      <c r="H431" s="17">
        <v>0</v>
      </c>
      <c r="I431" s="17">
        <v>1032070934.28</v>
      </c>
      <c r="J431" s="17">
        <v>47819065.719999999</v>
      </c>
      <c r="K431" s="18">
        <f t="shared" si="18"/>
        <v>0</v>
      </c>
      <c r="L431" s="18">
        <f t="shared" si="19"/>
        <v>0</v>
      </c>
      <c r="M431" s="16">
        <f t="shared" si="20"/>
        <v>0.95571857715137654</v>
      </c>
    </row>
    <row r="432" spans="1:13" ht="15" x14ac:dyDescent="0.25">
      <c r="A432" s="20">
        <v>20509005</v>
      </c>
      <c r="B432" s="17" t="s">
        <v>248</v>
      </c>
      <c r="C432" s="17" t="s">
        <v>115</v>
      </c>
      <c r="D432" s="19">
        <v>1</v>
      </c>
      <c r="E432" s="17">
        <v>507205028</v>
      </c>
      <c r="F432" s="17">
        <v>0</v>
      </c>
      <c r="G432" s="17">
        <v>45429080.579999998</v>
      </c>
      <c r="H432" s="17">
        <v>0</v>
      </c>
      <c r="I432" s="17">
        <v>461775947.42000002</v>
      </c>
      <c r="J432" s="17">
        <v>0</v>
      </c>
      <c r="K432" s="18">
        <f t="shared" si="18"/>
        <v>45429080.579999998</v>
      </c>
      <c r="L432" s="18">
        <f t="shared" si="19"/>
        <v>8.9567488633018832E-2</v>
      </c>
      <c r="M432" s="16">
        <f t="shared" si="20"/>
        <v>0.91043251136698122</v>
      </c>
    </row>
    <row r="433" spans="1:13" ht="15" x14ac:dyDescent="0.25">
      <c r="A433" s="20">
        <v>20509005</v>
      </c>
      <c r="B433" s="17" t="s">
        <v>249</v>
      </c>
      <c r="C433" s="17" t="s">
        <v>280</v>
      </c>
      <c r="D433" s="19">
        <v>1</v>
      </c>
      <c r="E433" s="17">
        <v>27416488</v>
      </c>
      <c r="F433" s="17">
        <v>0</v>
      </c>
      <c r="G433" s="17">
        <v>2456721.2599999998</v>
      </c>
      <c r="H433" s="17">
        <v>0</v>
      </c>
      <c r="I433" s="17">
        <v>24959766.739999998</v>
      </c>
      <c r="J433" s="17">
        <v>0</v>
      </c>
      <c r="K433" s="18">
        <f t="shared" si="18"/>
        <v>2456721.2599999998</v>
      </c>
      <c r="L433" s="18">
        <f t="shared" si="19"/>
        <v>8.9607438414431487E-2</v>
      </c>
      <c r="M433" s="16">
        <f t="shared" si="20"/>
        <v>0.91039256158556847</v>
      </c>
    </row>
    <row r="434" spans="1:13" ht="15" x14ac:dyDescent="0.25">
      <c r="A434" s="20">
        <v>20509005</v>
      </c>
      <c r="B434" s="17" t="s">
        <v>250</v>
      </c>
      <c r="C434" s="17" t="s">
        <v>7</v>
      </c>
      <c r="D434" s="19">
        <v>1</v>
      </c>
      <c r="E434" s="17">
        <v>278551518</v>
      </c>
      <c r="F434" s="17">
        <v>0</v>
      </c>
      <c r="G434" s="17">
        <v>24952826.359999999</v>
      </c>
      <c r="H434" s="17">
        <v>0</v>
      </c>
      <c r="I434" s="17">
        <v>253598691.63999999</v>
      </c>
      <c r="J434" s="17">
        <v>0</v>
      </c>
      <c r="K434" s="18">
        <f t="shared" si="18"/>
        <v>24952826.359999999</v>
      </c>
      <c r="L434" s="18">
        <f t="shared" si="19"/>
        <v>8.95806511454732E-2</v>
      </c>
      <c r="M434" s="16">
        <f t="shared" si="20"/>
        <v>0.91041934885452669</v>
      </c>
    </row>
    <row r="435" spans="1:13" ht="15" x14ac:dyDescent="0.25">
      <c r="A435" s="20">
        <v>20509005</v>
      </c>
      <c r="B435" s="17" t="s">
        <v>251</v>
      </c>
      <c r="C435" s="17" t="s">
        <v>8</v>
      </c>
      <c r="D435" s="19">
        <v>1</v>
      </c>
      <c r="E435" s="17">
        <v>82249464</v>
      </c>
      <c r="F435" s="17">
        <v>0</v>
      </c>
      <c r="G435" s="17">
        <v>7369290.7999999998</v>
      </c>
      <c r="H435" s="17">
        <v>0</v>
      </c>
      <c r="I435" s="17">
        <v>74880173.200000003</v>
      </c>
      <c r="J435" s="17">
        <v>0</v>
      </c>
      <c r="K435" s="18">
        <f t="shared" si="18"/>
        <v>7369290.7999999998</v>
      </c>
      <c r="L435" s="18">
        <f t="shared" si="19"/>
        <v>8.9596824606662476E-2</v>
      </c>
      <c r="M435" s="16">
        <f t="shared" si="20"/>
        <v>0.91040317539333759</v>
      </c>
    </row>
    <row r="436" spans="1:13" ht="15" x14ac:dyDescent="0.25">
      <c r="A436" s="20">
        <v>20509005</v>
      </c>
      <c r="B436" s="17" t="s">
        <v>252</v>
      </c>
      <c r="C436" s="17" t="s">
        <v>9</v>
      </c>
      <c r="D436" s="19">
        <v>1</v>
      </c>
      <c r="E436" s="17">
        <v>164498928</v>
      </c>
      <c r="F436" s="17">
        <v>0</v>
      </c>
      <c r="G436" s="17">
        <v>14740279.130000001</v>
      </c>
      <c r="H436" s="17">
        <v>0</v>
      </c>
      <c r="I436" s="17">
        <v>149758648.87</v>
      </c>
      <c r="J436" s="17">
        <v>0</v>
      </c>
      <c r="K436" s="18">
        <f t="shared" si="18"/>
        <v>14740279.130000001</v>
      </c>
      <c r="L436" s="18">
        <f t="shared" si="19"/>
        <v>8.9607144005218076E-2</v>
      </c>
      <c r="M436" s="16">
        <f t="shared" si="20"/>
        <v>0.91039285599478192</v>
      </c>
    </row>
    <row r="437" spans="1:13" ht="15" x14ac:dyDescent="0.25">
      <c r="A437" s="20">
        <v>20509005</v>
      </c>
      <c r="B437" s="17" t="s">
        <v>253</v>
      </c>
      <c r="C437" s="17" t="s">
        <v>10</v>
      </c>
      <c r="D437" s="19">
        <v>1</v>
      </c>
      <c r="E437" s="17">
        <v>31674000</v>
      </c>
      <c r="F437" s="17">
        <v>0</v>
      </c>
      <c r="G437" s="17">
        <v>7706325.7300000004</v>
      </c>
      <c r="H437" s="17">
        <v>0</v>
      </c>
      <c r="I437" s="17">
        <v>23967674.27</v>
      </c>
      <c r="J437" s="17">
        <v>0</v>
      </c>
      <c r="K437" s="18">
        <f t="shared" si="18"/>
        <v>7706325.7300000004</v>
      </c>
      <c r="L437" s="18">
        <f t="shared" si="19"/>
        <v>0.24330131117004486</v>
      </c>
      <c r="M437" s="16">
        <f t="shared" si="20"/>
        <v>0.75669868882995517</v>
      </c>
    </row>
    <row r="438" spans="1:13" ht="15" x14ac:dyDescent="0.25">
      <c r="A438" s="20">
        <v>20509005</v>
      </c>
      <c r="B438" s="17" t="s">
        <v>124</v>
      </c>
      <c r="C438" s="17" t="s">
        <v>13</v>
      </c>
      <c r="D438" s="19">
        <v>1</v>
      </c>
      <c r="E438" s="17">
        <v>7000000</v>
      </c>
      <c r="F438" s="17">
        <v>0</v>
      </c>
      <c r="G438" s="17">
        <v>2287500</v>
      </c>
      <c r="H438" s="17">
        <v>0</v>
      </c>
      <c r="I438" s="17">
        <v>4424572</v>
      </c>
      <c r="J438" s="17">
        <v>287928</v>
      </c>
      <c r="K438" s="18">
        <f t="shared" si="18"/>
        <v>2287500</v>
      </c>
      <c r="L438" s="18">
        <f t="shared" si="19"/>
        <v>0.32678571428571429</v>
      </c>
      <c r="M438" s="16">
        <f t="shared" si="20"/>
        <v>0.63208171428571425</v>
      </c>
    </row>
    <row r="439" spans="1:13" ht="15" x14ac:dyDescent="0.25">
      <c r="A439" s="20">
        <v>20509005</v>
      </c>
      <c r="B439" s="17" t="s">
        <v>125</v>
      </c>
      <c r="C439" s="17" t="s">
        <v>14</v>
      </c>
      <c r="D439" s="19">
        <v>1</v>
      </c>
      <c r="E439" s="17">
        <v>55000000</v>
      </c>
      <c r="F439" s="17">
        <v>0</v>
      </c>
      <c r="G439" s="17">
        <v>6741050</v>
      </c>
      <c r="H439" s="17">
        <v>0</v>
      </c>
      <c r="I439" s="17">
        <v>44508950</v>
      </c>
      <c r="J439" s="17">
        <v>3750000</v>
      </c>
      <c r="K439" s="18">
        <f t="shared" si="18"/>
        <v>6741050</v>
      </c>
      <c r="L439" s="18">
        <f t="shared" si="19"/>
        <v>0.12256454545454545</v>
      </c>
      <c r="M439" s="16">
        <f t="shared" si="20"/>
        <v>0.80925363636363634</v>
      </c>
    </row>
    <row r="440" spans="1:13" ht="15" x14ac:dyDescent="0.25">
      <c r="A440" s="20">
        <v>20509005</v>
      </c>
      <c r="B440" s="17" t="s">
        <v>126</v>
      </c>
      <c r="C440" s="17" t="s">
        <v>15</v>
      </c>
      <c r="D440" s="19">
        <v>1</v>
      </c>
      <c r="E440" s="17">
        <v>300000</v>
      </c>
      <c r="F440" s="17">
        <v>0</v>
      </c>
      <c r="G440" s="17">
        <v>0</v>
      </c>
      <c r="H440" s="17">
        <v>0</v>
      </c>
      <c r="I440" s="17">
        <v>18000</v>
      </c>
      <c r="J440" s="17">
        <v>282000</v>
      </c>
      <c r="K440" s="18">
        <f t="shared" si="18"/>
        <v>0</v>
      </c>
      <c r="L440" s="18">
        <f t="shared" si="19"/>
        <v>0</v>
      </c>
      <c r="M440" s="16">
        <f t="shared" si="20"/>
        <v>0.06</v>
      </c>
    </row>
    <row r="441" spans="1:13" ht="15" x14ac:dyDescent="0.25">
      <c r="A441" s="20">
        <v>20509005</v>
      </c>
      <c r="B441" s="17" t="s">
        <v>127</v>
      </c>
      <c r="C441" s="17" t="s">
        <v>16</v>
      </c>
      <c r="D441" s="19">
        <v>1</v>
      </c>
      <c r="E441" s="17">
        <v>85000000</v>
      </c>
      <c r="F441" s="17">
        <v>0</v>
      </c>
      <c r="G441" s="17">
        <v>10473169.960000001</v>
      </c>
      <c r="H441" s="17">
        <v>0</v>
      </c>
      <c r="I441" s="17">
        <v>45110388.100000001</v>
      </c>
      <c r="J441" s="17">
        <v>29416441.940000001</v>
      </c>
      <c r="K441" s="18">
        <f t="shared" si="18"/>
        <v>10473169.960000001</v>
      </c>
      <c r="L441" s="18">
        <f t="shared" si="19"/>
        <v>0.12321376423529413</v>
      </c>
      <c r="M441" s="16">
        <f t="shared" si="20"/>
        <v>0.53071044823529412</v>
      </c>
    </row>
    <row r="442" spans="1:13" ht="15" x14ac:dyDescent="0.25">
      <c r="A442" s="20">
        <v>20509005</v>
      </c>
      <c r="B442" s="17" t="s">
        <v>128</v>
      </c>
      <c r="C442" s="17" t="s">
        <v>17</v>
      </c>
      <c r="D442" s="19">
        <v>1</v>
      </c>
      <c r="E442" s="17">
        <v>952000</v>
      </c>
      <c r="F442" s="17">
        <v>0</v>
      </c>
      <c r="G442" s="17">
        <v>0</v>
      </c>
      <c r="H442" s="17">
        <v>0</v>
      </c>
      <c r="I442" s="17">
        <v>884000</v>
      </c>
      <c r="J442" s="17">
        <v>68000</v>
      </c>
      <c r="K442" s="18">
        <f t="shared" si="18"/>
        <v>0</v>
      </c>
      <c r="L442" s="18">
        <f t="shared" si="19"/>
        <v>0</v>
      </c>
      <c r="M442" s="16">
        <f t="shared" si="20"/>
        <v>0.9285714285714286</v>
      </c>
    </row>
    <row r="443" spans="1:13" ht="15" x14ac:dyDescent="0.25">
      <c r="A443" s="20">
        <v>20509005</v>
      </c>
      <c r="B443" s="17" t="s">
        <v>129</v>
      </c>
      <c r="C443" s="17" t="s">
        <v>18</v>
      </c>
      <c r="D443" s="19">
        <v>1</v>
      </c>
      <c r="E443" s="17">
        <v>250000</v>
      </c>
      <c r="F443" s="17">
        <v>0</v>
      </c>
      <c r="G443" s="17">
        <v>0</v>
      </c>
      <c r="H443" s="17">
        <v>0</v>
      </c>
      <c r="I443" s="17">
        <v>40510</v>
      </c>
      <c r="J443" s="17">
        <v>209490</v>
      </c>
      <c r="K443" s="18">
        <f t="shared" si="18"/>
        <v>0</v>
      </c>
      <c r="L443" s="18">
        <f t="shared" si="19"/>
        <v>0</v>
      </c>
      <c r="M443" s="16">
        <f t="shared" si="20"/>
        <v>0.16203999999999999</v>
      </c>
    </row>
    <row r="444" spans="1:13" ht="15" x14ac:dyDescent="0.25">
      <c r="A444" s="20">
        <v>20509005</v>
      </c>
      <c r="B444" s="17" t="s">
        <v>130</v>
      </c>
      <c r="C444" s="17" t="s">
        <v>19</v>
      </c>
      <c r="D444" s="19">
        <v>1</v>
      </c>
      <c r="E444" s="17">
        <v>100000</v>
      </c>
      <c r="F444" s="17">
        <v>0</v>
      </c>
      <c r="G444" s="17">
        <v>0</v>
      </c>
      <c r="H444" s="17">
        <v>0</v>
      </c>
      <c r="I444" s="17">
        <v>93000</v>
      </c>
      <c r="J444" s="17">
        <v>7000</v>
      </c>
      <c r="K444" s="18">
        <f t="shared" si="18"/>
        <v>0</v>
      </c>
      <c r="L444" s="18">
        <f t="shared" si="19"/>
        <v>0</v>
      </c>
      <c r="M444" s="16">
        <f t="shared" si="20"/>
        <v>0.93</v>
      </c>
    </row>
    <row r="445" spans="1:13" ht="15" x14ac:dyDescent="0.25">
      <c r="A445" s="20">
        <v>20509005</v>
      </c>
      <c r="B445" s="17" t="s">
        <v>254</v>
      </c>
      <c r="C445" s="17" t="s">
        <v>87</v>
      </c>
      <c r="D445" s="19">
        <v>1</v>
      </c>
      <c r="E445" s="17">
        <v>500000</v>
      </c>
      <c r="F445" s="17">
        <v>0</v>
      </c>
      <c r="G445" s="17">
        <v>0</v>
      </c>
      <c r="H445" s="17">
        <v>0</v>
      </c>
      <c r="I445" s="17">
        <v>9729</v>
      </c>
      <c r="J445" s="17">
        <v>490271</v>
      </c>
      <c r="K445" s="18">
        <f t="shared" si="18"/>
        <v>0</v>
      </c>
      <c r="L445" s="18">
        <f t="shared" si="19"/>
        <v>0</v>
      </c>
      <c r="M445" s="16">
        <f t="shared" si="20"/>
        <v>1.9458E-2</v>
      </c>
    </row>
    <row r="446" spans="1:13" ht="15" x14ac:dyDescent="0.25">
      <c r="A446" s="20">
        <v>20509005</v>
      </c>
      <c r="B446" s="17" t="s">
        <v>133</v>
      </c>
      <c r="C446" s="17" t="s">
        <v>22</v>
      </c>
      <c r="D446" s="19">
        <v>1</v>
      </c>
      <c r="E446" s="17">
        <v>1000000</v>
      </c>
      <c r="F446" s="17">
        <v>0</v>
      </c>
      <c r="G446" s="17">
        <v>420000</v>
      </c>
      <c r="H446" s="17">
        <v>0</v>
      </c>
      <c r="I446" s="17">
        <v>0</v>
      </c>
      <c r="J446" s="17">
        <v>580000</v>
      </c>
      <c r="K446" s="18">
        <f t="shared" si="18"/>
        <v>420000</v>
      </c>
      <c r="L446" s="18">
        <f t="shared" si="19"/>
        <v>0.42</v>
      </c>
      <c r="M446" s="16">
        <f t="shared" si="20"/>
        <v>0</v>
      </c>
    </row>
    <row r="447" spans="1:13" ht="15" x14ac:dyDescent="0.25">
      <c r="A447" s="20">
        <v>20509005</v>
      </c>
      <c r="B447" s="17" t="s">
        <v>135</v>
      </c>
      <c r="C447" s="17" t="s">
        <v>24</v>
      </c>
      <c r="D447" s="19">
        <v>1</v>
      </c>
      <c r="E447" s="17">
        <v>23114500</v>
      </c>
      <c r="F447" s="17">
        <v>0</v>
      </c>
      <c r="G447" s="17">
        <v>1708650</v>
      </c>
      <c r="H447" s="17">
        <v>0</v>
      </c>
      <c r="I447" s="17">
        <v>20705415.600000001</v>
      </c>
      <c r="J447" s="17">
        <v>700434.4</v>
      </c>
      <c r="K447" s="18">
        <f t="shared" si="18"/>
        <v>1708650</v>
      </c>
      <c r="L447" s="18">
        <f t="shared" si="19"/>
        <v>7.3921131757122158E-2</v>
      </c>
      <c r="M447" s="16">
        <f t="shared" si="20"/>
        <v>0.89577605399208293</v>
      </c>
    </row>
    <row r="448" spans="1:13" ht="15" x14ac:dyDescent="0.25">
      <c r="A448" s="20">
        <v>20509005</v>
      </c>
      <c r="B448" s="17" t="s">
        <v>136</v>
      </c>
      <c r="C448" s="17" t="s">
        <v>25</v>
      </c>
      <c r="D448" s="19">
        <v>1</v>
      </c>
      <c r="E448" s="17">
        <v>17802295</v>
      </c>
      <c r="F448" s="17">
        <v>0</v>
      </c>
      <c r="G448" s="17">
        <v>24195</v>
      </c>
      <c r="H448" s="17">
        <v>0</v>
      </c>
      <c r="I448" s="17">
        <v>4494081.4000000004</v>
      </c>
      <c r="J448" s="17">
        <v>13284018.6</v>
      </c>
      <c r="K448" s="18">
        <f t="shared" si="18"/>
        <v>24195</v>
      </c>
      <c r="L448" s="18">
        <f t="shared" si="19"/>
        <v>1.359094431364046E-3</v>
      </c>
      <c r="M448" s="16">
        <f t="shared" si="20"/>
        <v>0.25244393489715794</v>
      </c>
    </row>
    <row r="449" spans="1:13" ht="15" x14ac:dyDescent="0.25">
      <c r="A449" s="20">
        <v>20509005</v>
      </c>
      <c r="B449" s="17" t="s">
        <v>137</v>
      </c>
      <c r="C449" s="17" t="s">
        <v>26</v>
      </c>
      <c r="D449" s="19">
        <v>1</v>
      </c>
      <c r="E449" s="17">
        <v>80000</v>
      </c>
      <c r="F449" s="17">
        <v>0</v>
      </c>
      <c r="G449" s="17">
        <v>0</v>
      </c>
      <c r="H449" s="17">
        <v>0</v>
      </c>
      <c r="I449" s="17">
        <v>80000</v>
      </c>
      <c r="J449" s="17">
        <v>0</v>
      </c>
      <c r="K449" s="18">
        <f t="shared" si="18"/>
        <v>0</v>
      </c>
      <c r="L449" s="18">
        <f t="shared" si="19"/>
        <v>0</v>
      </c>
      <c r="M449" s="16">
        <f t="shared" si="20"/>
        <v>1</v>
      </c>
    </row>
    <row r="450" spans="1:13" ht="15" x14ac:dyDescent="0.25">
      <c r="A450" s="20">
        <v>20509005</v>
      </c>
      <c r="B450" s="17" t="s">
        <v>138</v>
      </c>
      <c r="C450" s="17" t="s">
        <v>27</v>
      </c>
      <c r="D450" s="19">
        <v>1</v>
      </c>
      <c r="E450" s="17">
        <v>25000000</v>
      </c>
      <c r="F450" s="17">
        <v>0</v>
      </c>
      <c r="G450" s="17">
        <v>704960.48</v>
      </c>
      <c r="H450" s="17">
        <v>0</v>
      </c>
      <c r="I450" s="17">
        <v>16390239.52</v>
      </c>
      <c r="J450" s="17">
        <v>7904800</v>
      </c>
      <c r="K450" s="18">
        <f t="shared" si="18"/>
        <v>704960.48</v>
      </c>
      <c r="L450" s="18">
        <f t="shared" si="19"/>
        <v>2.8198419199999998E-2</v>
      </c>
      <c r="M450" s="16">
        <f t="shared" si="20"/>
        <v>0.65560958079999998</v>
      </c>
    </row>
    <row r="451" spans="1:13" ht="15" x14ac:dyDescent="0.25">
      <c r="A451" s="20">
        <v>20509005</v>
      </c>
      <c r="B451" s="17" t="s">
        <v>139</v>
      </c>
      <c r="C451" s="17" t="s">
        <v>28</v>
      </c>
      <c r="D451" s="19">
        <v>1</v>
      </c>
      <c r="E451" s="17">
        <v>842642748</v>
      </c>
      <c r="F451" s="17">
        <v>0</v>
      </c>
      <c r="G451" s="17">
        <v>6864.4</v>
      </c>
      <c r="H451" s="17">
        <v>0</v>
      </c>
      <c r="I451" s="17">
        <v>797922002.32000005</v>
      </c>
      <c r="J451" s="17">
        <v>44713881.280000001</v>
      </c>
      <c r="K451" s="18">
        <f t="shared" si="18"/>
        <v>6864.4</v>
      </c>
      <c r="L451" s="18">
        <f t="shared" si="19"/>
        <v>8.1462755317037384E-6</v>
      </c>
      <c r="M451" s="16">
        <f t="shared" si="20"/>
        <v>0.94692798841959536</v>
      </c>
    </row>
    <row r="452" spans="1:13" ht="15" x14ac:dyDescent="0.25">
      <c r="A452" s="20">
        <v>20509005</v>
      </c>
      <c r="B452" s="17" t="s">
        <v>218</v>
      </c>
      <c r="C452" s="17" t="s">
        <v>29</v>
      </c>
      <c r="D452" s="19">
        <v>1</v>
      </c>
      <c r="E452" s="17">
        <v>10000000</v>
      </c>
      <c r="F452" s="17">
        <v>0</v>
      </c>
      <c r="G452" s="17">
        <v>0</v>
      </c>
      <c r="H452" s="17">
        <v>0</v>
      </c>
      <c r="I452" s="17">
        <v>6890000</v>
      </c>
      <c r="J452" s="17">
        <v>3110000</v>
      </c>
      <c r="K452" s="18">
        <f t="shared" si="18"/>
        <v>0</v>
      </c>
      <c r="L452" s="18">
        <f t="shared" si="19"/>
        <v>0</v>
      </c>
      <c r="M452" s="16">
        <f t="shared" si="20"/>
        <v>0.68899999999999995</v>
      </c>
    </row>
    <row r="453" spans="1:13" ht="15" x14ac:dyDescent="0.25">
      <c r="A453" s="20">
        <v>20509005</v>
      </c>
      <c r="B453" s="17" t="s">
        <v>145</v>
      </c>
      <c r="C453" s="17" t="s">
        <v>33</v>
      </c>
      <c r="D453" s="19">
        <v>1</v>
      </c>
      <c r="E453" s="17">
        <v>2500000</v>
      </c>
      <c r="F453" s="17">
        <v>0</v>
      </c>
      <c r="G453" s="17">
        <v>0</v>
      </c>
      <c r="H453" s="17">
        <v>0</v>
      </c>
      <c r="I453" s="17">
        <v>1583401</v>
      </c>
      <c r="J453" s="17">
        <v>916599</v>
      </c>
      <c r="K453" s="18">
        <f t="shared" si="18"/>
        <v>0</v>
      </c>
      <c r="L453" s="18">
        <f t="shared" si="19"/>
        <v>0</v>
      </c>
      <c r="M453" s="16">
        <f t="shared" si="20"/>
        <v>0.63336040000000005</v>
      </c>
    </row>
    <row r="454" spans="1:13" ht="15" x14ac:dyDescent="0.25">
      <c r="A454" s="20">
        <v>20509005</v>
      </c>
      <c r="B454" s="17" t="s">
        <v>146</v>
      </c>
      <c r="C454" s="17" t="s">
        <v>34</v>
      </c>
      <c r="D454" s="19">
        <v>1</v>
      </c>
      <c r="E454" s="17">
        <v>254999000</v>
      </c>
      <c r="F454" s="17">
        <v>0</v>
      </c>
      <c r="G454" s="17">
        <v>49593894.020000003</v>
      </c>
      <c r="H454" s="17">
        <v>0</v>
      </c>
      <c r="I454" s="17">
        <v>183483741.62</v>
      </c>
      <c r="J454" s="17">
        <v>21921364.359999999</v>
      </c>
      <c r="K454" s="18">
        <f t="shared" si="18"/>
        <v>49593894.020000003</v>
      </c>
      <c r="L454" s="18">
        <f t="shared" si="19"/>
        <v>0.19448662159459451</v>
      </c>
      <c r="M454" s="16">
        <f t="shared" si="20"/>
        <v>0.71954690653688835</v>
      </c>
    </row>
    <row r="455" spans="1:13" ht="15" x14ac:dyDescent="0.25">
      <c r="A455" s="20">
        <v>20509005</v>
      </c>
      <c r="B455" s="17" t="s">
        <v>147</v>
      </c>
      <c r="C455" s="17" t="s">
        <v>35</v>
      </c>
      <c r="D455" s="19">
        <v>1</v>
      </c>
      <c r="E455" s="17">
        <v>3000000</v>
      </c>
      <c r="F455" s="17">
        <v>0</v>
      </c>
      <c r="G455" s="17">
        <v>0</v>
      </c>
      <c r="H455" s="17">
        <v>0</v>
      </c>
      <c r="I455" s="17">
        <v>0</v>
      </c>
      <c r="J455" s="17">
        <v>3000000</v>
      </c>
      <c r="K455" s="18">
        <f t="shared" si="18"/>
        <v>0</v>
      </c>
      <c r="L455" s="18">
        <f t="shared" si="19"/>
        <v>0</v>
      </c>
      <c r="M455" s="16">
        <f t="shared" si="20"/>
        <v>0</v>
      </c>
    </row>
    <row r="456" spans="1:13" ht="15" x14ac:dyDescent="0.25">
      <c r="A456" s="20">
        <v>20509005</v>
      </c>
      <c r="B456" s="17" t="s">
        <v>148</v>
      </c>
      <c r="C456" s="17" t="s">
        <v>36</v>
      </c>
      <c r="D456" s="19">
        <v>1</v>
      </c>
      <c r="E456" s="17">
        <v>10244500</v>
      </c>
      <c r="F456" s="17">
        <v>0</v>
      </c>
      <c r="G456" s="17">
        <v>765000</v>
      </c>
      <c r="H456" s="17">
        <v>0</v>
      </c>
      <c r="I456" s="17">
        <v>7714652.7300000004</v>
      </c>
      <c r="J456" s="17">
        <v>1764847.27</v>
      </c>
      <c r="K456" s="18">
        <f t="shared" si="18"/>
        <v>765000</v>
      </c>
      <c r="L456" s="18">
        <f t="shared" si="19"/>
        <v>7.4674215432671193E-2</v>
      </c>
      <c r="M456" s="16">
        <f t="shared" si="20"/>
        <v>0.75305312411537906</v>
      </c>
    </row>
    <row r="457" spans="1:13" ht="15" x14ac:dyDescent="0.25">
      <c r="A457" s="20">
        <v>20509005</v>
      </c>
      <c r="B457" s="17" t="s">
        <v>150</v>
      </c>
      <c r="C457" s="17" t="s">
        <v>38</v>
      </c>
      <c r="D457" s="19">
        <v>1</v>
      </c>
      <c r="E457" s="17">
        <v>29767400</v>
      </c>
      <c r="F457" s="17">
        <v>0</v>
      </c>
      <c r="G457" s="17">
        <v>0</v>
      </c>
      <c r="H457" s="17">
        <v>0</v>
      </c>
      <c r="I457" s="17">
        <v>3980288.89</v>
      </c>
      <c r="J457" s="17">
        <v>25787111.109999999</v>
      </c>
      <c r="K457" s="18">
        <f t="shared" si="18"/>
        <v>0</v>
      </c>
      <c r="L457" s="18">
        <f t="shared" si="19"/>
        <v>0</v>
      </c>
      <c r="M457" s="16">
        <f t="shared" si="20"/>
        <v>0.13371301793236898</v>
      </c>
    </row>
    <row r="458" spans="1:13" ht="15" x14ac:dyDescent="0.25">
      <c r="A458" s="20">
        <v>20509005</v>
      </c>
      <c r="B458" s="17" t="s">
        <v>151</v>
      </c>
      <c r="C458" s="17" t="s">
        <v>39</v>
      </c>
      <c r="D458" s="19">
        <v>1</v>
      </c>
      <c r="E458" s="17">
        <v>2000000</v>
      </c>
      <c r="F458" s="17">
        <v>0</v>
      </c>
      <c r="G458" s="17">
        <v>122932</v>
      </c>
      <c r="H458" s="17">
        <v>0</v>
      </c>
      <c r="I458" s="17">
        <v>1876276</v>
      </c>
      <c r="J458" s="17">
        <v>792</v>
      </c>
      <c r="K458" s="18">
        <f t="shared" ref="K458:K521" si="21">SUM(F458+G458+H458)</f>
        <v>122932</v>
      </c>
      <c r="L458" s="18">
        <f t="shared" ref="L458:L521" si="22">SUM(K458/E458)</f>
        <v>6.1466E-2</v>
      </c>
      <c r="M458" s="16">
        <f t="shared" ref="M458:M521" si="23">SUM(I458/E458)</f>
        <v>0.93813800000000003</v>
      </c>
    </row>
    <row r="459" spans="1:13" ht="15" x14ac:dyDescent="0.25">
      <c r="A459" s="20">
        <v>20509005</v>
      </c>
      <c r="B459" s="17" t="s">
        <v>153</v>
      </c>
      <c r="C459" s="17" t="s">
        <v>41</v>
      </c>
      <c r="D459" s="19">
        <v>1</v>
      </c>
      <c r="E459" s="17">
        <v>45000000</v>
      </c>
      <c r="F459" s="17">
        <v>0</v>
      </c>
      <c r="G459" s="17">
        <v>1100000</v>
      </c>
      <c r="H459" s="17">
        <v>0</v>
      </c>
      <c r="I459" s="17">
        <v>39469500.25</v>
      </c>
      <c r="J459" s="17">
        <v>4430499.75</v>
      </c>
      <c r="K459" s="18">
        <f t="shared" si="21"/>
        <v>1100000</v>
      </c>
      <c r="L459" s="18">
        <f t="shared" si="22"/>
        <v>2.4444444444444446E-2</v>
      </c>
      <c r="M459" s="16">
        <f t="shared" si="23"/>
        <v>0.87710000555555556</v>
      </c>
    </row>
    <row r="460" spans="1:13" ht="15" x14ac:dyDescent="0.25">
      <c r="A460" s="20">
        <v>20509005</v>
      </c>
      <c r="B460" s="17" t="s">
        <v>155</v>
      </c>
      <c r="C460" s="17" t="s">
        <v>43</v>
      </c>
      <c r="D460" s="19">
        <v>1</v>
      </c>
      <c r="E460" s="17">
        <v>467882682.37</v>
      </c>
      <c r="F460" s="17">
        <v>0</v>
      </c>
      <c r="G460" s="17">
        <v>87640817.989999995</v>
      </c>
      <c r="H460" s="17">
        <v>0</v>
      </c>
      <c r="I460" s="17">
        <v>303798615.43000001</v>
      </c>
      <c r="J460" s="17">
        <v>76443248.950000003</v>
      </c>
      <c r="K460" s="18">
        <f t="shared" si="21"/>
        <v>87640817.989999995</v>
      </c>
      <c r="L460" s="18">
        <f t="shared" si="22"/>
        <v>0.18731366065114147</v>
      </c>
      <c r="M460" s="16">
        <f t="shared" si="23"/>
        <v>0.64930510762045501</v>
      </c>
    </row>
    <row r="461" spans="1:13" ht="15" x14ac:dyDescent="0.25">
      <c r="A461" s="20">
        <v>20509005</v>
      </c>
      <c r="B461" s="17" t="s">
        <v>156</v>
      </c>
      <c r="C461" s="17" t="s">
        <v>44</v>
      </c>
      <c r="D461" s="19">
        <v>1</v>
      </c>
      <c r="E461" s="17">
        <v>5000000</v>
      </c>
      <c r="F461" s="17">
        <v>0</v>
      </c>
      <c r="G461" s="17">
        <v>0</v>
      </c>
      <c r="H461" s="17">
        <v>0</v>
      </c>
      <c r="I461" s="17">
        <v>4988345</v>
      </c>
      <c r="J461" s="17">
        <v>11655</v>
      </c>
      <c r="K461" s="18">
        <f t="shared" si="21"/>
        <v>0</v>
      </c>
      <c r="L461" s="18">
        <f t="shared" si="22"/>
        <v>0</v>
      </c>
      <c r="M461" s="16">
        <f t="shared" si="23"/>
        <v>0.99766900000000003</v>
      </c>
    </row>
    <row r="462" spans="1:13" ht="15" x14ac:dyDescent="0.25">
      <c r="A462" s="20">
        <v>20509005</v>
      </c>
      <c r="B462" s="17" t="s">
        <v>236</v>
      </c>
      <c r="C462" s="17" t="s">
        <v>83</v>
      </c>
      <c r="D462" s="19">
        <v>1</v>
      </c>
      <c r="E462" s="17">
        <v>1000000</v>
      </c>
      <c r="F462" s="17">
        <v>0</v>
      </c>
      <c r="G462" s="17">
        <v>0</v>
      </c>
      <c r="H462" s="17">
        <v>0</v>
      </c>
      <c r="I462" s="17">
        <v>76540</v>
      </c>
      <c r="J462" s="17">
        <v>923460</v>
      </c>
      <c r="K462" s="18">
        <f t="shared" si="21"/>
        <v>0</v>
      </c>
      <c r="L462" s="18">
        <f t="shared" si="22"/>
        <v>0</v>
      </c>
      <c r="M462" s="16">
        <f t="shared" si="23"/>
        <v>7.6539999999999997E-2</v>
      </c>
    </row>
    <row r="463" spans="1:13" ht="15" x14ac:dyDescent="0.25">
      <c r="A463" s="20">
        <v>20509005</v>
      </c>
      <c r="B463" s="17" t="s">
        <v>157</v>
      </c>
      <c r="C463" s="17" t="s">
        <v>45</v>
      </c>
      <c r="D463" s="19">
        <v>1</v>
      </c>
      <c r="E463" s="17">
        <v>7000000</v>
      </c>
      <c r="F463" s="17">
        <v>0</v>
      </c>
      <c r="G463" s="17">
        <v>0</v>
      </c>
      <c r="H463" s="17">
        <v>0</v>
      </c>
      <c r="I463" s="17">
        <v>4734737.21</v>
      </c>
      <c r="J463" s="17">
        <v>2265262.79</v>
      </c>
      <c r="K463" s="18">
        <f t="shared" si="21"/>
        <v>0</v>
      </c>
      <c r="L463" s="18">
        <f t="shared" si="22"/>
        <v>0</v>
      </c>
      <c r="M463" s="16">
        <f t="shared" si="23"/>
        <v>0.67639103</v>
      </c>
    </row>
    <row r="464" spans="1:13" ht="15" x14ac:dyDescent="0.25">
      <c r="A464" s="20">
        <v>20509005</v>
      </c>
      <c r="B464" s="17" t="s">
        <v>158</v>
      </c>
      <c r="C464" s="17" t="s">
        <v>46</v>
      </c>
      <c r="D464" s="19">
        <v>1</v>
      </c>
      <c r="E464" s="17">
        <v>3000597</v>
      </c>
      <c r="F464" s="17">
        <v>0</v>
      </c>
      <c r="G464" s="17">
        <v>0</v>
      </c>
      <c r="H464" s="17">
        <v>0</v>
      </c>
      <c r="I464" s="17">
        <v>419665.97</v>
      </c>
      <c r="J464" s="17">
        <v>2580931.0299999998</v>
      </c>
      <c r="K464" s="18">
        <f t="shared" si="21"/>
        <v>0</v>
      </c>
      <c r="L464" s="18">
        <f t="shared" si="22"/>
        <v>0</v>
      </c>
      <c r="M464" s="16">
        <f t="shared" si="23"/>
        <v>0.13986082436261849</v>
      </c>
    </row>
    <row r="465" spans="1:13" ht="15" x14ac:dyDescent="0.25">
      <c r="A465" s="20">
        <v>20509005</v>
      </c>
      <c r="B465" s="17" t="s">
        <v>159</v>
      </c>
      <c r="C465" s="17" t="s">
        <v>47</v>
      </c>
      <c r="D465" s="19">
        <v>1</v>
      </c>
      <c r="E465" s="17">
        <v>555500000</v>
      </c>
      <c r="F465" s="17">
        <v>0</v>
      </c>
      <c r="G465" s="17">
        <v>98584702.280000001</v>
      </c>
      <c r="H465" s="17">
        <v>0</v>
      </c>
      <c r="I465" s="17">
        <v>456901964.38999999</v>
      </c>
      <c r="J465" s="17">
        <v>13333.33</v>
      </c>
      <c r="K465" s="18">
        <f t="shared" si="21"/>
        <v>98584702.280000001</v>
      </c>
      <c r="L465" s="18">
        <f t="shared" si="22"/>
        <v>0.17747021112511252</v>
      </c>
      <c r="M465" s="16">
        <f t="shared" si="23"/>
        <v>0.82250578648064809</v>
      </c>
    </row>
    <row r="466" spans="1:13" ht="15" x14ac:dyDescent="0.25">
      <c r="A466" s="20">
        <v>20509005</v>
      </c>
      <c r="B466" s="17" t="s">
        <v>237</v>
      </c>
      <c r="C466" s="17" t="s">
        <v>84</v>
      </c>
      <c r="D466" s="19">
        <v>1</v>
      </c>
      <c r="E466" s="17">
        <v>500000</v>
      </c>
      <c r="F466" s="17">
        <v>0</v>
      </c>
      <c r="G466" s="17">
        <v>0</v>
      </c>
      <c r="H466" s="17">
        <v>0</v>
      </c>
      <c r="I466" s="17">
        <v>484500</v>
      </c>
      <c r="J466" s="17">
        <v>15500</v>
      </c>
      <c r="K466" s="18">
        <f t="shared" si="21"/>
        <v>0</v>
      </c>
      <c r="L466" s="18">
        <f t="shared" si="22"/>
        <v>0</v>
      </c>
      <c r="M466" s="16">
        <f t="shared" si="23"/>
        <v>0.96899999999999997</v>
      </c>
    </row>
    <row r="467" spans="1:13" ht="15" x14ac:dyDescent="0.25">
      <c r="A467" s="20">
        <v>20509005</v>
      </c>
      <c r="B467" s="17" t="s">
        <v>160</v>
      </c>
      <c r="C467" s="17" t="s">
        <v>48</v>
      </c>
      <c r="D467" s="19">
        <v>1</v>
      </c>
      <c r="E467" s="17">
        <v>4000000</v>
      </c>
      <c r="F467" s="17">
        <v>0</v>
      </c>
      <c r="G467" s="17">
        <v>0</v>
      </c>
      <c r="H467" s="17">
        <v>0</v>
      </c>
      <c r="I467" s="17">
        <v>29734.52</v>
      </c>
      <c r="J467" s="17">
        <v>3970265.48</v>
      </c>
      <c r="K467" s="18">
        <f t="shared" si="21"/>
        <v>0</v>
      </c>
      <c r="L467" s="18">
        <f t="shared" si="22"/>
        <v>0</v>
      </c>
      <c r="M467" s="16">
        <f t="shared" si="23"/>
        <v>7.4336300000000001E-3</v>
      </c>
    </row>
    <row r="468" spans="1:13" ht="15" x14ac:dyDescent="0.25">
      <c r="A468" s="20">
        <v>20509005</v>
      </c>
      <c r="B468" s="17" t="s">
        <v>161</v>
      </c>
      <c r="C468" s="17" t="s">
        <v>49</v>
      </c>
      <c r="D468" s="19">
        <v>1</v>
      </c>
      <c r="E468" s="17">
        <v>2864000</v>
      </c>
      <c r="F468" s="17">
        <v>0</v>
      </c>
      <c r="G468" s="17">
        <v>0</v>
      </c>
      <c r="H468" s="17">
        <v>0</v>
      </c>
      <c r="I468" s="17">
        <v>193137.17</v>
      </c>
      <c r="J468" s="17">
        <v>2670862.83</v>
      </c>
      <c r="K468" s="18">
        <f t="shared" si="21"/>
        <v>0</v>
      </c>
      <c r="L468" s="18">
        <f t="shared" si="22"/>
        <v>0</v>
      </c>
      <c r="M468" s="16">
        <f t="shared" si="23"/>
        <v>6.7436162709497205E-2</v>
      </c>
    </row>
    <row r="469" spans="1:13" ht="15" x14ac:dyDescent="0.25">
      <c r="A469" s="20">
        <v>20509005</v>
      </c>
      <c r="B469" s="17" t="s">
        <v>162</v>
      </c>
      <c r="C469" s="17" t="s">
        <v>50</v>
      </c>
      <c r="D469" s="19">
        <v>1</v>
      </c>
      <c r="E469" s="17">
        <v>1425333</v>
      </c>
      <c r="F469" s="17">
        <v>0</v>
      </c>
      <c r="G469" s="17">
        <v>0</v>
      </c>
      <c r="H469" s="17">
        <v>0</v>
      </c>
      <c r="I469" s="17">
        <v>6000</v>
      </c>
      <c r="J469" s="17">
        <v>1419333</v>
      </c>
      <c r="K469" s="18">
        <f t="shared" si="21"/>
        <v>0</v>
      </c>
      <c r="L469" s="18">
        <f t="shared" si="22"/>
        <v>0</v>
      </c>
      <c r="M469" s="16">
        <f t="shared" si="23"/>
        <v>4.209542612147477E-3</v>
      </c>
    </row>
    <row r="470" spans="1:13" ht="15" x14ac:dyDescent="0.25">
      <c r="A470" s="20">
        <v>20509005</v>
      </c>
      <c r="B470" s="17" t="s">
        <v>163</v>
      </c>
      <c r="C470" s="17" t="s">
        <v>51</v>
      </c>
      <c r="D470" s="19">
        <v>1</v>
      </c>
      <c r="E470" s="17">
        <v>2000000</v>
      </c>
      <c r="F470" s="17">
        <v>0</v>
      </c>
      <c r="G470" s="17">
        <v>0</v>
      </c>
      <c r="H470" s="17">
        <v>0</v>
      </c>
      <c r="I470" s="17">
        <v>1024776.39</v>
      </c>
      <c r="J470" s="17">
        <v>975223.61</v>
      </c>
      <c r="K470" s="18">
        <f t="shared" si="21"/>
        <v>0</v>
      </c>
      <c r="L470" s="18">
        <f t="shared" si="22"/>
        <v>0</v>
      </c>
      <c r="M470" s="16">
        <f t="shared" si="23"/>
        <v>0.51238819499999999</v>
      </c>
    </row>
    <row r="471" spans="1:13" ht="15" x14ac:dyDescent="0.25">
      <c r="A471" s="20">
        <v>20509005</v>
      </c>
      <c r="B471" s="17" t="s">
        <v>219</v>
      </c>
      <c r="C471" s="17" t="s">
        <v>52</v>
      </c>
      <c r="D471" s="19">
        <v>1</v>
      </c>
      <c r="E471" s="17">
        <v>200000</v>
      </c>
      <c r="F471" s="17">
        <v>0</v>
      </c>
      <c r="G471" s="17">
        <v>0</v>
      </c>
      <c r="H471" s="17">
        <v>0</v>
      </c>
      <c r="I471" s="17">
        <v>0</v>
      </c>
      <c r="J471" s="17">
        <v>200000</v>
      </c>
      <c r="K471" s="18">
        <f t="shared" si="21"/>
        <v>0</v>
      </c>
      <c r="L471" s="18">
        <f t="shared" si="22"/>
        <v>0</v>
      </c>
      <c r="M471" s="16">
        <f t="shared" si="23"/>
        <v>0</v>
      </c>
    </row>
    <row r="472" spans="1:13" ht="15" x14ac:dyDescent="0.25">
      <c r="A472" s="20">
        <v>20509005</v>
      </c>
      <c r="B472" s="17" t="s">
        <v>194</v>
      </c>
      <c r="C472" s="17" t="s">
        <v>53</v>
      </c>
      <c r="D472" s="19">
        <v>1</v>
      </c>
      <c r="E472" s="17">
        <v>547000</v>
      </c>
      <c r="F472" s="17">
        <v>0</v>
      </c>
      <c r="G472" s="17">
        <v>0</v>
      </c>
      <c r="H472" s="17">
        <v>0</v>
      </c>
      <c r="I472" s="17">
        <v>48460</v>
      </c>
      <c r="J472" s="17">
        <v>498540</v>
      </c>
      <c r="K472" s="18">
        <f t="shared" si="21"/>
        <v>0</v>
      </c>
      <c r="L472" s="18">
        <f t="shared" si="22"/>
        <v>0</v>
      </c>
      <c r="M472" s="16">
        <f t="shared" si="23"/>
        <v>8.8592321755027417E-2</v>
      </c>
    </row>
    <row r="473" spans="1:13" ht="15" x14ac:dyDescent="0.25">
      <c r="A473" s="20">
        <v>20509005</v>
      </c>
      <c r="B473" s="17" t="s">
        <v>164</v>
      </c>
      <c r="C473" s="17" t="s">
        <v>54</v>
      </c>
      <c r="D473" s="19">
        <v>1</v>
      </c>
      <c r="E473" s="17">
        <v>1000000</v>
      </c>
      <c r="F473" s="17">
        <v>0</v>
      </c>
      <c r="G473" s="17">
        <v>0</v>
      </c>
      <c r="H473" s="17">
        <v>0</v>
      </c>
      <c r="I473" s="17">
        <v>16991.14</v>
      </c>
      <c r="J473" s="17">
        <v>983008.86</v>
      </c>
      <c r="K473" s="18">
        <f t="shared" si="21"/>
        <v>0</v>
      </c>
      <c r="L473" s="18">
        <f t="shared" si="22"/>
        <v>0</v>
      </c>
      <c r="M473" s="16">
        <f t="shared" si="23"/>
        <v>1.6991139999999998E-2</v>
      </c>
    </row>
    <row r="474" spans="1:13" ht="15" x14ac:dyDescent="0.25">
      <c r="A474" s="20">
        <v>20509005</v>
      </c>
      <c r="B474" s="17" t="s">
        <v>165</v>
      </c>
      <c r="C474" s="17" t="s">
        <v>55</v>
      </c>
      <c r="D474" s="19">
        <v>1</v>
      </c>
      <c r="E474" s="17">
        <v>3000000</v>
      </c>
      <c r="F474" s="17">
        <v>0</v>
      </c>
      <c r="G474" s="17">
        <v>0</v>
      </c>
      <c r="H474" s="17">
        <v>0</v>
      </c>
      <c r="I474" s="17">
        <v>16460.18</v>
      </c>
      <c r="J474" s="17">
        <v>2983539.82</v>
      </c>
      <c r="K474" s="18">
        <f t="shared" si="21"/>
        <v>0</v>
      </c>
      <c r="L474" s="18">
        <f t="shared" si="22"/>
        <v>0</v>
      </c>
      <c r="M474" s="16">
        <f t="shared" si="23"/>
        <v>5.4867266666666671E-3</v>
      </c>
    </row>
    <row r="475" spans="1:13" ht="15" x14ac:dyDescent="0.25">
      <c r="A475" s="20">
        <v>20509005</v>
      </c>
      <c r="B475" s="17" t="s">
        <v>166</v>
      </c>
      <c r="C475" s="17" t="s">
        <v>56</v>
      </c>
      <c r="D475" s="19">
        <v>1</v>
      </c>
      <c r="E475" s="17">
        <v>572604250</v>
      </c>
      <c r="F475" s="17">
        <v>0</v>
      </c>
      <c r="G475" s="17">
        <v>11008283.52</v>
      </c>
      <c r="H475" s="17">
        <v>0</v>
      </c>
      <c r="I475" s="17">
        <v>416708725.85000002</v>
      </c>
      <c r="J475" s="17">
        <v>144887240.63</v>
      </c>
      <c r="K475" s="18">
        <f t="shared" si="21"/>
        <v>11008283.52</v>
      </c>
      <c r="L475" s="18">
        <f t="shared" si="22"/>
        <v>1.9224942043304778E-2</v>
      </c>
      <c r="M475" s="16">
        <f t="shared" si="23"/>
        <v>0.72774298453076458</v>
      </c>
    </row>
    <row r="476" spans="1:13" ht="15" x14ac:dyDescent="0.25">
      <c r="A476" s="20">
        <v>20509005</v>
      </c>
      <c r="B476" s="17" t="s">
        <v>167</v>
      </c>
      <c r="C476" s="17" t="s">
        <v>57</v>
      </c>
      <c r="D476" s="19">
        <v>1</v>
      </c>
      <c r="E476" s="17">
        <v>2500000</v>
      </c>
      <c r="F476" s="17">
        <v>0</v>
      </c>
      <c r="G476" s="17">
        <v>5307</v>
      </c>
      <c r="H476" s="17">
        <v>0</v>
      </c>
      <c r="I476" s="17">
        <v>1154956.1299999999</v>
      </c>
      <c r="J476" s="17">
        <v>1339736.8700000001</v>
      </c>
      <c r="K476" s="18">
        <f t="shared" si="21"/>
        <v>5307</v>
      </c>
      <c r="L476" s="18">
        <f t="shared" si="22"/>
        <v>2.1228000000000002E-3</v>
      </c>
      <c r="M476" s="16">
        <f t="shared" si="23"/>
        <v>0.46198245199999993</v>
      </c>
    </row>
    <row r="477" spans="1:13" ht="15" x14ac:dyDescent="0.25">
      <c r="A477" s="20">
        <v>20509005</v>
      </c>
      <c r="B477" s="17" t="s">
        <v>168</v>
      </c>
      <c r="C477" s="17" t="s">
        <v>58</v>
      </c>
      <c r="D477" s="19">
        <v>1</v>
      </c>
      <c r="E477" s="17">
        <v>1000000</v>
      </c>
      <c r="F477" s="17">
        <v>0</v>
      </c>
      <c r="G477" s="17">
        <v>106470</v>
      </c>
      <c r="H477" s="17">
        <v>0</v>
      </c>
      <c r="I477" s="17">
        <v>211699.38</v>
      </c>
      <c r="J477" s="17">
        <v>681830.62</v>
      </c>
      <c r="K477" s="18">
        <f t="shared" si="21"/>
        <v>106470</v>
      </c>
      <c r="L477" s="18">
        <f t="shared" si="22"/>
        <v>0.10647</v>
      </c>
      <c r="M477" s="16">
        <f t="shared" si="23"/>
        <v>0.21169937999999999</v>
      </c>
    </row>
    <row r="478" spans="1:13" ht="15" x14ac:dyDescent="0.25">
      <c r="A478" s="20">
        <v>20509005</v>
      </c>
      <c r="B478" s="17" t="s">
        <v>169</v>
      </c>
      <c r="C478" s="17" t="s">
        <v>59</v>
      </c>
      <c r="D478" s="19">
        <v>1</v>
      </c>
      <c r="E478" s="17">
        <v>8000000</v>
      </c>
      <c r="F478" s="17">
        <v>0</v>
      </c>
      <c r="G478" s="17">
        <v>0</v>
      </c>
      <c r="H478" s="17">
        <v>0</v>
      </c>
      <c r="I478" s="17">
        <v>7969157.7999999998</v>
      </c>
      <c r="J478" s="17">
        <v>30842.2</v>
      </c>
      <c r="K478" s="18">
        <f t="shared" si="21"/>
        <v>0</v>
      </c>
      <c r="L478" s="18">
        <f t="shared" si="22"/>
        <v>0</v>
      </c>
      <c r="M478" s="16">
        <f t="shared" si="23"/>
        <v>0.99614472499999995</v>
      </c>
    </row>
    <row r="479" spans="1:13" ht="15" x14ac:dyDescent="0.25">
      <c r="A479" s="20">
        <v>20509005</v>
      </c>
      <c r="B479" s="17" t="s">
        <v>195</v>
      </c>
      <c r="C479" s="17" t="s">
        <v>60</v>
      </c>
      <c r="D479" s="19">
        <v>1</v>
      </c>
      <c r="E479" s="17">
        <v>189000000</v>
      </c>
      <c r="F479" s="17">
        <v>0</v>
      </c>
      <c r="G479" s="17">
        <v>41043000</v>
      </c>
      <c r="H479" s="17">
        <v>0</v>
      </c>
      <c r="I479" s="17">
        <v>144393412.66</v>
      </c>
      <c r="J479" s="17">
        <v>3563587.34</v>
      </c>
      <c r="K479" s="18">
        <f t="shared" si="21"/>
        <v>41043000</v>
      </c>
      <c r="L479" s="18">
        <f t="shared" si="22"/>
        <v>0.21715873015873016</v>
      </c>
      <c r="M479" s="16">
        <f t="shared" si="23"/>
        <v>0.76398631037037035</v>
      </c>
    </row>
    <row r="480" spans="1:13" ht="15" x14ac:dyDescent="0.25">
      <c r="A480" s="20">
        <v>20509005</v>
      </c>
      <c r="B480" s="17" t="s">
        <v>170</v>
      </c>
      <c r="C480" s="17" t="s">
        <v>61</v>
      </c>
      <c r="D480" s="19">
        <v>1</v>
      </c>
      <c r="E480" s="17">
        <v>3574667</v>
      </c>
      <c r="F480" s="17">
        <v>0</v>
      </c>
      <c r="G480" s="17">
        <v>0</v>
      </c>
      <c r="H480" s="17">
        <v>0</v>
      </c>
      <c r="I480" s="17">
        <v>2994828.13</v>
      </c>
      <c r="J480" s="17">
        <v>579838.87</v>
      </c>
      <c r="K480" s="18">
        <f t="shared" si="21"/>
        <v>0</v>
      </c>
      <c r="L480" s="18">
        <f t="shared" si="22"/>
        <v>0</v>
      </c>
      <c r="M480" s="16">
        <f t="shared" si="23"/>
        <v>0.83779219994477805</v>
      </c>
    </row>
    <row r="481" spans="1:13" ht="15" x14ac:dyDescent="0.25">
      <c r="A481" s="20">
        <v>20509005</v>
      </c>
      <c r="B481" s="17" t="s">
        <v>196</v>
      </c>
      <c r="C481" s="17" t="s">
        <v>62</v>
      </c>
      <c r="D481" s="19">
        <v>1</v>
      </c>
      <c r="E481" s="17">
        <v>149848364</v>
      </c>
      <c r="F481" s="17">
        <v>17583200</v>
      </c>
      <c r="G481" s="17">
        <v>14583000</v>
      </c>
      <c r="H481" s="17">
        <v>0</v>
      </c>
      <c r="I481" s="17">
        <v>57756490.68</v>
      </c>
      <c r="J481" s="17">
        <v>59925673.32</v>
      </c>
      <c r="K481" s="18">
        <f t="shared" si="21"/>
        <v>32166200</v>
      </c>
      <c r="L481" s="18">
        <f t="shared" si="22"/>
        <v>0.2146583328730903</v>
      </c>
      <c r="M481" s="16">
        <f t="shared" si="23"/>
        <v>0.38543290789614493</v>
      </c>
    </row>
    <row r="482" spans="1:13" ht="15" x14ac:dyDescent="0.25">
      <c r="A482" s="20">
        <v>20509005</v>
      </c>
      <c r="B482" s="17" t="s">
        <v>197</v>
      </c>
      <c r="C482" s="17" t="s">
        <v>63</v>
      </c>
      <c r="D482" s="19">
        <v>1</v>
      </c>
      <c r="E482" s="17">
        <v>2000000</v>
      </c>
      <c r="F482" s="17">
        <v>0</v>
      </c>
      <c r="G482" s="17">
        <v>0</v>
      </c>
      <c r="H482" s="17">
        <v>0</v>
      </c>
      <c r="I482" s="17">
        <v>0</v>
      </c>
      <c r="J482" s="17">
        <v>2000000</v>
      </c>
      <c r="K482" s="18">
        <f t="shared" si="21"/>
        <v>0</v>
      </c>
      <c r="L482" s="18">
        <f t="shared" si="22"/>
        <v>0</v>
      </c>
      <c r="M482" s="16">
        <f t="shared" si="23"/>
        <v>0</v>
      </c>
    </row>
    <row r="483" spans="1:13" ht="15" x14ac:dyDescent="0.25">
      <c r="A483" s="20">
        <v>20509005</v>
      </c>
      <c r="B483" s="17" t="s">
        <v>171</v>
      </c>
      <c r="C483" s="17" t="s">
        <v>64</v>
      </c>
      <c r="D483" s="19">
        <v>1</v>
      </c>
      <c r="E483" s="17">
        <v>1500000</v>
      </c>
      <c r="F483" s="17">
        <v>0</v>
      </c>
      <c r="G483" s="17">
        <v>0</v>
      </c>
      <c r="H483" s="17">
        <v>0</v>
      </c>
      <c r="I483" s="17">
        <v>142660</v>
      </c>
      <c r="J483" s="17">
        <v>1357340</v>
      </c>
      <c r="K483" s="18">
        <f t="shared" si="21"/>
        <v>0</v>
      </c>
      <c r="L483" s="18">
        <f t="shared" si="22"/>
        <v>0</v>
      </c>
      <c r="M483" s="16">
        <f t="shared" si="23"/>
        <v>9.5106666666666673E-2</v>
      </c>
    </row>
    <row r="484" spans="1:13" ht="15" x14ac:dyDescent="0.25">
      <c r="A484" s="20">
        <v>20509005</v>
      </c>
      <c r="B484" s="17" t="s">
        <v>198</v>
      </c>
      <c r="C484" s="17" t="s">
        <v>66</v>
      </c>
      <c r="D484" s="19">
        <v>280</v>
      </c>
      <c r="E484" s="17">
        <v>127296490</v>
      </c>
      <c r="F484" s="17">
        <v>0</v>
      </c>
      <c r="G484" s="17">
        <v>0</v>
      </c>
      <c r="H484" s="17">
        <v>0</v>
      </c>
      <c r="I484" s="17">
        <v>0</v>
      </c>
      <c r="J484" s="17">
        <v>127296490</v>
      </c>
      <c r="K484" s="18">
        <f t="shared" si="21"/>
        <v>0</v>
      </c>
      <c r="L484" s="18">
        <f t="shared" si="22"/>
        <v>0</v>
      </c>
      <c r="M484" s="16">
        <f t="shared" si="23"/>
        <v>0</v>
      </c>
    </row>
    <row r="485" spans="1:13" ht="15" x14ac:dyDescent="0.25">
      <c r="A485" s="20">
        <v>20509005</v>
      </c>
      <c r="B485" s="17" t="s">
        <v>173</v>
      </c>
      <c r="C485" s="17" t="s">
        <v>80</v>
      </c>
      <c r="D485" s="19">
        <v>280</v>
      </c>
      <c r="E485" s="17">
        <v>81915506</v>
      </c>
      <c r="F485" s="17">
        <v>0</v>
      </c>
      <c r="G485" s="17">
        <v>0</v>
      </c>
      <c r="H485" s="17">
        <v>0</v>
      </c>
      <c r="I485" s="17">
        <v>26713704</v>
      </c>
      <c r="J485" s="17">
        <v>55201802</v>
      </c>
      <c r="K485" s="18">
        <f t="shared" si="21"/>
        <v>0</v>
      </c>
      <c r="L485" s="18">
        <f t="shared" si="22"/>
        <v>0</v>
      </c>
      <c r="M485" s="16">
        <f t="shared" si="23"/>
        <v>0.32611290956317845</v>
      </c>
    </row>
    <row r="486" spans="1:13" ht="15" x14ac:dyDescent="0.25">
      <c r="A486" s="20">
        <v>20509005</v>
      </c>
      <c r="B486" s="17" t="s">
        <v>174</v>
      </c>
      <c r="C486" s="17" t="s">
        <v>85</v>
      </c>
      <c r="D486" s="19">
        <v>280</v>
      </c>
      <c r="E486" s="17">
        <v>23703510</v>
      </c>
      <c r="F486" s="17">
        <v>0</v>
      </c>
      <c r="G486" s="17">
        <v>3626830</v>
      </c>
      <c r="H486" s="17">
        <v>0</v>
      </c>
      <c r="I486" s="17">
        <v>19361581.82</v>
      </c>
      <c r="J486" s="17">
        <v>715098.18</v>
      </c>
      <c r="K486" s="18">
        <f t="shared" si="21"/>
        <v>3626830</v>
      </c>
      <c r="L486" s="18">
        <f t="shared" si="22"/>
        <v>0.15300814098840215</v>
      </c>
      <c r="M486" s="16">
        <f t="shared" si="23"/>
        <v>0.81682340801003739</v>
      </c>
    </row>
    <row r="487" spans="1:13" ht="15" x14ac:dyDescent="0.25">
      <c r="A487" s="20">
        <v>20509005</v>
      </c>
      <c r="B487" s="17" t="s">
        <v>175</v>
      </c>
      <c r="C487" s="17" t="s">
        <v>67</v>
      </c>
      <c r="D487" s="19">
        <v>280</v>
      </c>
      <c r="E487" s="17">
        <v>50000000</v>
      </c>
      <c r="F487" s="17">
        <v>0</v>
      </c>
      <c r="G487" s="17">
        <v>9283076.8499999996</v>
      </c>
      <c r="H487" s="17">
        <v>0</v>
      </c>
      <c r="I487" s="17">
        <v>30616977.32</v>
      </c>
      <c r="J487" s="17">
        <v>10099945.83</v>
      </c>
      <c r="K487" s="18">
        <f t="shared" si="21"/>
        <v>9283076.8499999996</v>
      </c>
      <c r="L487" s="18">
        <f t="shared" si="22"/>
        <v>0.18566153699999999</v>
      </c>
      <c r="M487" s="16">
        <f t="shared" si="23"/>
        <v>0.61233954639999999</v>
      </c>
    </row>
    <row r="488" spans="1:13" ht="15" x14ac:dyDescent="0.25">
      <c r="A488" s="20">
        <v>20509005</v>
      </c>
      <c r="B488" s="17" t="s">
        <v>199</v>
      </c>
      <c r="C488" s="17" t="s">
        <v>86</v>
      </c>
      <c r="D488" s="19">
        <v>280</v>
      </c>
      <c r="E488" s="17">
        <v>5000000</v>
      </c>
      <c r="F488" s="17">
        <v>0</v>
      </c>
      <c r="G488" s="17">
        <v>1880531.25</v>
      </c>
      <c r="H488" s="17">
        <v>0</v>
      </c>
      <c r="I488" s="17">
        <v>578000</v>
      </c>
      <c r="J488" s="17">
        <v>2541468.75</v>
      </c>
      <c r="K488" s="18">
        <f t="shared" si="21"/>
        <v>1880531.25</v>
      </c>
      <c r="L488" s="18">
        <f t="shared" si="22"/>
        <v>0.37610624999999998</v>
      </c>
      <c r="M488" s="16">
        <f t="shared" si="23"/>
        <v>0.11559999999999999</v>
      </c>
    </row>
    <row r="489" spans="1:13" ht="15" x14ac:dyDescent="0.25">
      <c r="A489" s="20">
        <v>20509005</v>
      </c>
      <c r="B489" s="17" t="s">
        <v>221</v>
      </c>
      <c r="C489" s="17" t="s">
        <v>92</v>
      </c>
      <c r="D489" s="19">
        <v>280</v>
      </c>
      <c r="E489" s="17">
        <v>1644784494</v>
      </c>
      <c r="F489" s="17">
        <v>0</v>
      </c>
      <c r="G489" s="17">
        <v>0</v>
      </c>
      <c r="H489" s="17">
        <v>0</v>
      </c>
      <c r="I489" s="17">
        <v>0</v>
      </c>
      <c r="J489" s="17">
        <v>1644784494</v>
      </c>
      <c r="K489" s="18">
        <f t="shared" si="21"/>
        <v>0</v>
      </c>
      <c r="L489" s="18">
        <f t="shared" si="22"/>
        <v>0</v>
      </c>
      <c r="M489" s="16">
        <f t="shared" si="23"/>
        <v>0</v>
      </c>
    </row>
    <row r="490" spans="1:13" ht="15" x14ac:dyDescent="0.25">
      <c r="A490" s="20">
        <v>20509005</v>
      </c>
      <c r="B490" s="17" t="s">
        <v>255</v>
      </c>
      <c r="C490" s="17" t="s">
        <v>68</v>
      </c>
      <c r="D490" s="19">
        <v>1</v>
      </c>
      <c r="E490" s="17">
        <v>31803126</v>
      </c>
      <c r="F490" s="17">
        <v>0</v>
      </c>
      <c r="G490" s="17">
        <v>0</v>
      </c>
      <c r="H490" s="17">
        <v>0</v>
      </c>
      <c r="I490" s="17">
        <v>28952937.870000001</v>
      </c>
      <c r="J490" s="17">
        <v>2850188.13</v>
      </c>
      <c r="K490" s="18">
        <f t="shared" si="21"/>
        <v>0</v>
      </c>
      <c r="L490" s="18">
        <f t="shared" si="22"/>
        <v>0</v>
      </c>
      <c r="M490" s="16">
        <f t="shared" si="23"/>
        <v>0.91038025224312857</v>
      </c>
    </row>
    <row r="491" spans="1:13" ht="15" x14ac:dyDescent="0.25">
      <c r="A491" s="20">
        <v>20509005</v>
      </c>
      <c r="B491" s="17" t="s">
        <v>256</v>
      </c>
      <c r="C491" s="17" t="s">
        <v>69</v>
      </c>
      <c r="D491" s="19">
        <v>1</v>
      </c>
      <c r="E491" s="17">
        <v>13708244</v>
      </c>
      <c r="F491" s="17">
        <v>0</v>
      </c>
      <c r="G491" s="17">
        <v>0</v>
      </c>
      <c r="H491" s="17">
        <v>0</v>
      </c>
      <c r="I491" s="17">
        <v>12479714.609999999</v>
      </c>
      <c r="J491" s="17">
        <v>1228529.3899999999</v>
      </c>
      <c r="K491" s="18">
        <f t="shared" si="21"/>
        <v>0</v>
      </c>
      <c r="L491" s="18">
        <f t="shared" si="22"/>
        <v>0</v>
      </c>
      <c r="M491" s="16">
        <f t="shared" si="23"/>
        <v>0.9103802507454638</v>
      </c>
    </row>
    <row r="492" spans="1:13" ht="15" x14ac:dyDescent="0.25">
      <c r="A492" s="20">
        <v>20509005</v>
      </c>
      <c r="B492" s="17" t="s">
        <v>181</v>
      </c>
      <c r="C492" s="17" t="s">
        <v>70</v>
      </c>
      <c r="D492" s="19">
        <v>1</v>
      </c>
      <c r="E492" s="17">
        <v>52239750</v>
      </c>
      <c r="F492" s="17">
        <v>0</v>
      </c>
      <c r="G492" s="17">
        <v>207851.94</v>
      </c>
      <c r="H492" s="17">
        <v>0</v>
      </c>
      <c r="I492" s="17">
        <v>43912023.060000002</v>
      </c>
      <c r="J492" s="17">
        <v>8119875</v>
      </c>
      <c r="K492" s="18">
        <f t="shared" si="21"/>
        <v>207851.94</v>
      </c>
      <c r="L492" s="18">
        <f t="shared" si="22"/>
        <v>3.978808091539489E-3</v>
      </c>
      <c r="M492" s="16">
        <f t="shared" si="23"/>
        <v>0.84058639369445687</v>
      </c>
    </row>
    <row r="493" spans="1:13" ht="15" x14ac:dyDescent="0.25">
      <c r="A493" s="20">
        <v>20509005</v>
      </c>
      <c r="B493" s="17" t="s">
        <v>182</v>
      </c>
      <c r="C493" s="17" t="s">
        <v>71</v>
      </c>
      <c r="D493" s="19">
        <v>1</v>
      </c>
      <c r="E493" s="17">
        <v>48111950</v>
      </c>
      <c r="F493" s="17">
        <v>0</v>
      </c>
      <c r="G493" s="17">
        <v>0</v>
      </c>
      <c r="H493" s="17">
        <v>0</v>
      </c>
      <c r="I493" s="17">
        <v>36749399</v>
      </c>
      <c r="J493" s="17">
        <v>11362551</v>
      </c>
      <c r="K493" s="18">
        <f t="shared" si="21"/>
        <v>0</v>
      </c>
      <c r="L493" s="18">
        <f t="shared" si="22"/>
        <v>0</v>
      </c>
      <c r="M493" s="16">
        <f t="shared" si="23"/>
        <v>0.7638310024848296</v>
      </c>
    </row>
    <row r="494" spans="1:13" ht="15" x14ac:dyDescent="0.25">
      <c r="A494" s="20">
        <v>20509005</v>
      </c>
      <c r="B494" s="17" t="s">
        <v>183</v>
      </c>
      <c r="C494" s="17" t="s">
        <v>72</v>
      </c>
      <c r="D494" s="19">
        <v>1</v>
      </c>
      <c r="E494" s="17">
        <v>37117317.630000003</v>
      </c>
      <c r="F494" s="17">
        <v>0</v>
      </c>
      <c r="G494" s="17">
        <v>2659429.08</v>
      </c>
      <c r="H494" s="17">
        <v>0</v>
      </c>
      <c r="I494" s="17">
        <v>3664567.03</v>
      </c>
      <c r="J494" s="17">
        <v>30793321.52</v>
      </c>
      <c r="K494" s="18">
        <f t="shared" si="21"/>
        <v>2659429.08</v>
      </c>
      <c r="L494" s="18">
        <f t="shared" si="22"/>
        <v>7.1649279899755516E-2</v>
      </c>
      <c r="M494" s="16">
        <f t="shared" si="23"/>
        <v>9.8729306533673664E-2</v>
      </c>
    </row>
    <row r="495" spans="1:13" ht="15" x14ac:dyDescent="0.25">
      <c r="A495" s="20">
        <v>20509006</v>
      </c>
      <c r="B495" s="17" t="s">
        <v>106</v>
      </c>
      <c r="C495" s="17" t="s">
        <v>0</v>
      </c>
      <c r="D495" s="19">
        <v>1</v>
      </c>
      <c r="E495" s="17">
        <v>668802337</v>
      </c>
      <c r="F495" s="17">
        <v>0</v>
      </c>
      <c r="G495" s="17">
        <v>0</v>
      </c>
      <c r="H495" s="17">
        <v>0</v>
      </c>
      <c r="I495" s="17">
        <v>487398339.10000002</v>
      </c>
      <c r="J495" s="17">
        <v>181403997.90000001</v>
      </c>
      <c r="K495" s="18">
        <f t="shared" si="21"/>
        <v>0</v>
      </c>
      <c r="L495" s="18">
        <f t="shared" si="22"/>
        <v>0</v>
      </c>
      <c r="M495" s="16">
        <f t="shared" si="23"/>
        <v>0.72876291265112614</v>
      </c>
    </row>
    <row r="496" spans="1:13" ht="15" x14ac:dyDescent="0.25">
      <c r="A496" s="20">
        <v>20509006</v>
      </c>
      <c r="B496" s="17" t="s">
        <v>107</v>
      </c>
      <c r="C496" s="17" t="s">
        <v>1</v>
      </c>
      <c r="D496" s="19">
        <v>1</v>
      </c>
      <c r="E496" s="17">
        <v>7007425</v>
      </c>
      <c r="F496" s="17">
        <v>0</v>
      </c>
      <c r="G496" s="17">
        <v>0</v>
      </c>
      <c r="H496" s="17">
        <v>0</v>
      </c>
      <c r="I496" s="17">
        <v>7003252.9800000004</v>
      </c>
      <c r="J496" s="17">
        <v>4172.0200000000004</v>
      </c>
      <c r="K496" s="18">
        <f t="shared" si="21"/>
        <v>0</v>
      </c>
      <c r="L496" s="18">
        <f t="shared" si="22"/>
        <v>0</v>
      </c>
      <c r="M496" s="16">
        <f t="shared" si="23"/>
        <v>0.99940462866174096</v>
      </c>
    </row>
    <row r="497" spans="1:13" ht="15" x14ac:dyDescent="0.25">
      <c r="A497" s="20">
        <v>20509006</v>
      </c>
      <c r="B497" s="17" t="s">
        <v>108</v>
      </c>
      <c r="C497" s="17" t="s">
        <v>2</v>
      </c>
      <c r="D497" s="19">
        <v>1</v>
      </c>
      <c r="E497" s="17">
        <v>162483000</v>
      </c>
      <c r="F497" s="17">
        <v>0</v>
      </c>
      <c r="G497" s="17">
        <v>0</v>
      </c>
      <c r="H497" s="17">
        <v>0</v>
      </c>
      <c r="I497" s="17">
        <v>121849597.28</v>
      </c>
      <c r="J497" s="17">
        <v>40633402.719999999</v>
      </c>
      <c r="K497" s="18">
        <f t="shared" si="21"/>
        <v>0</v>
      </c>
      <c r="L497" s="18">
        <f t="shared" si="22"/>
        <v>0</v>
      </c>
      <c r="M497" s="16">
        <f t="shared" si="23"/>
        <v>0.7499221289611836</v>
      </c>
    </row>
    <row r="498" spans="1:13" ht="15" x14ac:dyDescent="0.25">
      <c r="A498" s="20">
        <v>20509006</v>
      </c>
      <c r="B498" s="17" t="s">
        <v>109</v>
      </c>
      <c r="C498" s="17" t="s">
        <v>3</v>
      </c>
      <c r="D498" s="19">
        <v>1</v>
      </c>
      <c r="E498" s="17">
        <v>98274000</v>
      </c>
      <c r="F498" s="17">
        <v>0</v>
      </c>
      <c r="G498" s="17">
        <v>0</v>
      </c>
      <c r="H498" s="17">
        <v>0</v>
      </c>
      <c r="I498" s="17">
        <v>88932747.260000005</v>
      </c>
      <c r="J498" s="17">
        <v>9341252.7400000002</v>
      </c>
      <c r="K498" s="18">
        <f t="shared" si="21"/>
        <v>0</v>
      </c>
      <c r="L498" s="18">
        <f t="shared" si="22"/>
        <v>0</v>
      </c>
      <c r="M498" s="16">
        <f t="shared" si="23"/>
        <v>0.90494685532287289</v>
      </c>
    </row>
    <row r="499" spans="1:13" ht="15" x14ac:dyDescent="0.25">
      <c r="A499" s="20">
        <v>20509006</v>
      </c>
      <c r="B499" s="17" t="s">
        <v>111</v>
      </c>
      <c r="C499" s="17" t="s">
        <v>81</v>
      </c>
      <c r="D499" s="19">
        <v>280</v>
      </c>
      <c r="E499" s="17">
        <v>93217000</v>
      </c>
      <c r="F499" s="17">
        <v>0</v>
      </c>
      <c r="G499" s="17">
        <v>0</v>
      </c>
      <c r="H499" s="17">
        <v>0</v>
      </c>
      <c r="I499" s="17">
        <v>72828028.409999996</v>
      </c>
      <c r="J499" s="17">
        <v>20388971.59</v>
      </c>
      <c r="K499" s="18">
        <f t="shared" si="21"/>
        <v>0</v>
      </c>
      <c r="L499" s="18">
        <f t="shared" si="22"/>
        <v>0</v>
      </c>
      <c r="M499" s="16">
        <f t="shared" si="23"/>
        <v>0.78127410676164211</v>
      </c>
    </row>
    <row r="500" spans="1:13" ht="15" x14ac:dyDescent="0.25">
      <c r="A500" s="20">
        <v>20509006</v>
      </c>
      <c r="B500" s="17" t="s">
        <v>112</v>
      </c>
      <c r="C500" s="17" t="s">
        <v>5</v>
      </c>
      <c r="D500" s="19">
        <v>1</v>
      </c>
      <c r="E500" s="17">
        <v>44084000</v>
      </c>
      <c r="F500" s="17">
        <v>0</v>
      </c>
      <c r="G500" s="17">
        <v>0</v>
      </c>
      <c r="H500" s="17">
        <v>0</v>
      </c>
      <c r="I500" s="17">
        <v>41675867.82</v>
      </c>
      <c r="J500" s="17">
        <v>2408132.1800000002</v>
      </c>
      <c r="K500" s="18">
        <f t="shared" si="21"/>
        <v>0</v>
      </c>
      <c r="L500" s="18">
        <f t="shared" si="22"/>
        <v>0</v>
      </c>
      <c r="M500" s="16">
        <f t="shared" si="23"/>
        <v>0.94537400916432268</v>
      </c>
    </row>
    <row r="501" spans="1:13" ht="15" x14ac:dyDescent="0.25">
      <c r="A501" s="20">
        <v>20509006</v>
      </c>
      <c r="B501" s="17" t="s">
        <v>113</v>
      </c>
      <c r="C501" s="17" t="s">
        <v>6</v>
      </c>
      <c r="D501" s="19">
        <v>1</v>
      </c>
      <c r="E501" s="17">
        <v>229551000</v>
      </c>
      <c r="F501" s="17">
        <v>0</v>
      </c>
      <c r="G501" s="17">
        <v>0</v>
      </c>
      <c r="H501" s="17">
        <v>0</v>
      </c>
      <c r="I501" s="17">
        <v>209233894.38</v>
      </c>
      <c r="J501" s="17">
        <v>20317105.620000001</v>
      </c>
      <c r="K501" s="18">
        <f t="shared" si="21"/>
        <v>0</v>
      </c>
      <c r="L501" s="18">
        <f t="shared" si="22"/>
        <v>0</v>
      </c>
      <c r="M501" s="16">
        <f t="shared" si="23"/>
        <v>0.91149197511664071</v>
      </c>
    </row>
    <row r="502" spans="1:13" ht="15" x14ac:dyDescent="0.25">
      <c r="A502" s="20">
        <v>20509006</v>
      </c>
      <c r="B502" s="17" t="s">
        <v>257</v>
      </c>
      <c r="C502" s="17" t="s">
        <v>115</v>
      </c>
      <c r="D502" s="19">
        <v>1</v>
      </c>
      <c r="E502" s="17">
        <v>98712396</v>
      </c>
      <c r="F502" s="17">
        <v>0</v>
      </c>
      <c r="G502" s="17">
        <v>13632588.310000001</v>
      </c>
      <c r="H502" s="17">
        <v>0</v>
      </c>
      <c r="I502" s="17">
        <v>85079807.689999998</v>
      </c>
      <c r="J502" s="17">
        <v>0</v>
      </c>
      <c r="K502" s="18">
        <f t="shared" si="21"/>
        <v>13632588.310000001</v>
      </c>
      <c r="L502" s="18">
        <f t="shared" si="22"/>
        <v>0.13810411723771754</v>
      </c>
      <c r="M502" s="16">
        <f t="shared" si="23"/>
        <v>0.86189588276228246</v>
      </c>
    </row>
    <row r="503" spans="1:13" ht="15" x14ac:dyDescent="0.25">
      <c r="A503" s="20">
        <v>20509006</v>
      </c>
      <c r="B503" s="17" t="s">
        <v>258</v>
      </c>
      <c r="C503" s="17" t="s">
        <v>280</v>
      </c>
      <c r="D503" s="19">
        <v>1</v>
      </c>
      <c r="E503" s="17">
        <v>6146616</v>
      </c>
      <c r="F503" s="17">
        <v>0</v>
      </c>
      <c r="G503" s="17">
        <v>1547714.72</v>
      </c>
      <c r="H503" s="17">
        <v>0</v>
      </c>
      <c r="I503" s="17">
        <v>4598901.28</v>
      </c>
      <c r="J503" s="17">
        <v>0</v>
      </c>
      <c r="K503" s="18">
        <f t="shared" si="21"/>
        <v>1547714.72</v>
      </c>
      <c r="L503" s="18">
        <f t="shared" si="22"/>
        <v>0.25179948121047419</v>
      </c>
      <c r="M503" s="16">
        <f t="shared" si="23"/>
        <v>0.74820051878952587</v>
      </c>
    </row>
    <row r="504" spans="1:13" ht="15" x14ac:dyDescent="0.25">
      <c r="A504" s="20">
        <v>20509006</v>
      </c>
      <c r="B504" s="17" t="s">
        <v>259</v>
      </c>
      <c r="C504" s="17" t="s">
        <v>7</v>
      </c>
      <c r="D504" s="19">
        <v>1</v>
      </c>
      <c r="E504" s="17">
        <v>57449619</v>
      </c>
      <c r="F504" s="17">
        <v>0</v>
      </c>
      <c r="G504" s="17">
        <v>10725120.039999999</v>
      </c>
      <c r="H504" s="17">
        <v>0</v>
      </c>
      <c r="I504" s="17">
        <v>46724498.960000001</v>
      </c>
      <c r="J504" s="17">
        <v>0</v>
      </c>
      <c r="K504" s="18">
        <f t="shared" si="21"/>
        <v>10725120.039999999</v>
      </c>
      <c r="L504" s="18">
        <f t="shared" si="22"/>
        <v>0.18668740065969799</v>
      </c>
      <c r="M504" s="16">
        <f t="shared" si="23"/>
        <v>0.81331259934030198</v>
      </c>
    </row>
    <row r="505" spans="1:13" ht="15" x14ac:dyDescent="0.25">
      <c r="A505" s="20">
        <v>20509006</v>
      </c>
      <c r="B505" s="17" t="s">
        <v>260</v>
      </c>
      <c r="C505" s="17" t="s">
        <v>8</v>
      </c>
      <c r="D505" s="19">
        <v>1</v>
      </c>
      <c r="E505" s="17">
        <v>18439848</v>
      </c>
      <c r="F505" s="17">
        <v>0</v>
      </c>
      <c r="G505" s="17">
        <v>4643090.24</v>
      </c>
      <c r="H505" s="17">
        <v>0</v>
      </c>
      <c r="I505" s="17">
        <v>13796757.76</v>
      </c>
      <c r="J505" s="17">
        <v>0</v>
      </c>
      <c r="K505" s="18">
        <f t="shared" si="21"/>
        <v>4643090.24</v>
      </c>
      <c r="L505" s="18">
        <f t="shared" si="22"/>
        <v>0.25179655710827986</v>
      </c>
      <c r="M505" s="16">
        <f t="shared" si="23"/>
        <v>0.74820344289172014</v>
      </c>
    </row>
    <row r="506" spans="1:13" ht="15" x14ac:dyDescent="0.25">
      <c r="A506" s="20">
        <v>20509006</v>
      </c>
      <c r="B506" s="17" t="s">
        <v>261</v>
      </c>
      <c r="C506" s="17" t="s">
        <v>9</v>
      </c>
      <c r="D506" s="19">
        <v>1</v>
      </c>
      <c r="E506" s="17">
        <v>36879696</v>
      </c>
      <c r="F506" s="17">
        <v>0</v>
      </c>
      <c r="G506" s="17">
        <v>9286220.4499999993</v>
      </c>
      <c r="H506" s="17">
        <v>0</v>
      </c>
      <c r="I506" s="17">
        <v>27593475.550000001</v>
      </c>
      <c r="J506" s="17">
        <v>0</v>
      </c>
      <c r="K506" s="18">
        <f t="shared" si="21"/>
        <v>9286220.4499999993</v>
      </c>
      <c r="L506" s="18">
        <f t="shared" si="22"/>
        <v>0.25179764090246293</v>
      </c>
      <c r="M506" s="16">
        <f t="shared" si="23"/>
        <v>0.74820235909753707</v>
      </c>
    </row>
    <row r="507" spans="1:13" ht="15" x14ac:dyDescent="0.25">
      <c r="A507" s="20">
        <v>20509006</v>
      </c>
      <c r="B507" s="17" t="s">
        <v>262</v>
      </c>
      <c r="C507" s="17" t="s">
        <v>10</v>
      </c>
      <c r="D507" s="19">
        <v>1</v>
      </c>
      <c r="E507" s="17">
        <v>7528000</v>
      </c>
      <c r="F507" s="17">
        <v>0</v>
      </c>
      <c r="G507" s="17">
        <v>3218304.01</v>
      </c>
      <c r="H507" s="17">
        <v>0</v>
      </c>
      <c r="I507" s="17">
        <v>4288992.95</v>
      </c>
      <c r="J507" s="17">
        <v>20703.04</v>
      </c>
      <c r="K507" s="18">
        <f t="shared" si="21"/>
        <v>3218304.01</v>
      </c>
      <c r="L507" s="18">
        <f t="shared" si="22"/>
        <v>0.42751115967056319</v>
      </c>
      <c r="M507" s="16">
        <f t="shared" si="23"/>
        <v>0.56973870217853351</v>
      </c>
    </row>
    <row r="508" spans="1:13" ht="15" x14ac:dyDescent="0.25">
      <c r="A508" s="20">
        <v>20509006</v>
      </c>
      <c r="B508" s="17" t="s">
        <v>122</v>
      </c>
      <c r="C508" s="17" t="s">
        <v>11</v>
      </c>
      <c r="D508" s="19">
        <v>1</v>
      </c>
      <c r="E508" s="17">
        <v>64500000</v>
      </c>
      <c r="F508" s="17">
        <v>0</v>
      </c>
      <c r="G508" s="17">
        <v>0</v>
      </c>
      <c r="H508" s="17">
        <v>0</v>
      </c>
      <c r="I508" s="17">
        <v>63830711.280000001</v>
      </c>
      <c r="J508" s="17">
        <v>669288.72</v>
      </c>
      <c r="K508" s="18">
        <f t="shared" si="21"/>
        <v>0</v>
      </c>
      <c r="L508" s="18">
        <f t="shared" si="22"/>
        <v>0</v>
      </c>
      <c r="M508" s="16">
        <f t="shared" si="23"/>
        <v>0.98962343069767444</v>
      </c>
    </row>
    <row r="509" spans="1:13" ht="15" x14ac:dyDescent="0.25">
      <c r="A509" s="20">
        <v>20509006</v>
      </c>
      <c r="B509" s="17" t="s">
        <v>234</v>
      </c>
      <c r="C509" s="17" t="s">
        <v>79</v>
      </c>
      <c r="D509" s="19">
        <v>1</v>
      </c>
      <c r="E509" s="17">
        <v>0</v>
      </c>
      <c r="F509" s="17">
        <v>0</v>
      </c>
      <c r="G509" s="17">
        <v>0</v>
      </c>
      <c r="H509" s="17">
        <v>0</v>
      </c>
      <c r="I509" s="17">
        <v>0</v>
      </c>
      <c r="J509" s="17">
        <v>0</v>
      </c>
      <c r="K509" s="18">
        <f t="shared" si="21"/>
        <v>0</v>
      </c>
      <c r="L509" s="18" t="e">
        <f t="shared" si="22"/>
        <v>#DIV/0!</v>
      </c>
      <c r="M509" s="16" t="e">
        <f t="shared" si="23"/>
        <v>#DIV/0!</v>
      </c>
    </row>
    <row r="510" spans="1:13" ht="15" x14ac:dyDescent="0.25">
      <c r="A510" s="20">
        <v>20509006</v>
      </c>
      <c r="B510" s="17" t="s">
        <v>124</v>
      </c>
      <c r="C510" s="17" t="s">
        <v>13</v>
      </c>
      <c r="D510" s="19">
        <v>1</v>
      </c>
      <c r="E510" s="17">
        <v>18000000</v>
      </c>
      <c r="F510" s="17">
        <v>0</v>
      </c>
      <c r="G510" s="17">
        <v>3447838</v>
      </c>
      <c r="H510" s="17">
        <v>0</v>
      </c>
      <c r="I510" s="17">
        <v>14552161</v>
      </c>
      <c r="J510" s="17">
        <v>1</v>
      </c>
      <c r="K510" s="18">
        <f t="shared" si="21"/>
        <v>3447838</v>
      </c>
      <c r="L510" s="18">
        <f t="shared" si="22"/>
        <v>0.19154655555555555</v>
      </c>
      <c r="M510" s="16">
        <f t="shared" si="23"/>
        <v>0.80845338888888885</v>
      </c>
    </row>
    <row r="511" spans="1:13" ht="15" x14ac:dyDescent="0.25">
      <c r="A511" s="20">
        <v>20509006</v>
      </c>
      <c r="B511" s="17" t="s">
        <v>125</v>
      </c>
      <c r="C511" s="17" t="s">
        <v>14</v>
      </c>
      <c r="D511" s="19">
        <v>1</v>
      </c>
      <c r="E511" s="17">
        <v>32018733</v>
      </c>
      <c r="F511" s="17">
        <v>0</v>
      </c>
      <c r="G511" s="17">
        <v>4262538</v>
      </c>
      <c r="H511" s="17">
        <v>0</v>
      </c>
      <c r="I511" s="17">
        <v>27756195</v>
      </c>
      <c r="J511" s="17">
        <v>0</v>
      </c>
      <c r="K511" s="18">
        <f t="shared" si="21"/>
        <v>4262538</v>
      </c>
      <c r="L511" s="18">
        <f t="shared" si="22"/>
        <v>0.13312637948540937</v>
      </c>
      <c r="M511" s="16">
        <f t="shared" si="23"/>
        <v>0.8668736205145906</v>
      </c>
    </row>
    <row r="512" spans="1:13" ht="15" x14ac:dyDescent="0.25">
      <c r="A512" s="20">
        <v>20509006</v>
      </c>
      <c r="B512" s="17" t="s">
        <v>127</v>
      </c>
      <c r="C512" s="17" t="s">
        <v>16</v>
      </c>
      <c r="D512" s="19">
        <v>1</v>
      </c>
      <c r="E512" s="17">
        <v>55500000</v>
      </c>
      <c r="F512" s="17">
        <v>0</v>
      </c>
      <c r="G512" s="17">
        <v>3758719.39</v>
      </c>
      <c r="H512" s="17">
        <v>0</v>
      </c>
      <c r="I512" s="17">
        <v>51737930.210000001</v>
      </c>
      <c r="J512" s="17">
        <v>3350.4</v>
      </c>
      <c r="K512" s="18">
        <f t="shared" si="21"/>
        <v>3758719.39</v>
      </c>
      <c r="L512" s="18">
        <f t="shared" si="22"/>
        <v>6.7724673693693699E-2</v>
      </c>
      <c r="M512" s="16">
        <f t="shared" si="23"/>
        <v>0.93221495873873872</v>
      </c>
    </row>
    <row r="513" spans="1:13" ht="15" x14ac:dyDescent="0.25">
      <c r="A513" s="20">
        <v>20509006</v>
      </c>
      <c r="B513" s="17" t="s">
        <v>129</v>
      </c>
      <c r="C513" s="17" t="s">
        <v>18</v>
      </c>
      <c r="D513" s="19">
        <v>1</v>
      </c>
      <c r="E513" s="17">
        <v>100000</v>
      </c>
      <c r="F513" s="17">
        <v>0</v>
      </c>
      <c r="G513" s="17">
        <v>0</v>
      </c>
      <c r="H513" s="17">
        <v>0</v>
      </c>
      <c r="I513" s="17">
        <v>66880</v>
      </c>
      <c r="J513" s="17">
        <v>33120</v>
      </c>
      <c r="K513" s="18">
        <f t="shared" si="21"/>
        <v>0</v>
      </c>
      <c r="L513" s="18">
        <f t="shared" si="22"/>
        <v>0</v>
      </c>
      <c r="M513" s="16">
        <f t="shared" si="23"/>
        <v>0.66879999999999995</v>
      </c>
    </row>
    <row r="514" spans="1:13" ht="15" x14ac:dyDescent="0.25">
      <c r="A514" s="20">
        <v>20509006</v>
      </c>
      <c r="B514" s="17" t="s">
        <v>130</v>
      </c>
      <c r="C514" s="17" t="s">
        <v>19</v>
      </c>
      <c r="D514" s="19">
        <v>1</v>
      </c>
      <c r="E514" s="17">
        <v>500000</v>
      </c>
      <c r="F514" s="17">
        <v>0</v>
      </c>
      <c r="G514" s="17">
        <v>0</v>
      </c>
      <c r="H514" s="17">
        <v>0</v>
      </c>
      <c r="I514" s="17">
        <v>0</v>
      </c>
      <c r="J514" s="17">
        <v>500000</v>
      </c>
      <c r="K514" s="18">
        <f t="shared" si="21"/>
        <v>0</v>
      </c>
      <c r="L514" s="18">
        <f t="shared" si="22"/>
        <v>0</v>
      </c>
      <c r="M514" s="16">
        <f t="shared" si="23"/>
        <v>0</v>
      </c>
    </row>
    <row r="515" spans="1:13" ht="15" x14ac:dyDescent="0.25">
      <c r="A515" s="20">
        <v>20509006</v>
      </c>
      <c r="B515" s="17" t="s">
        <v>133</v>
      </c>
      <c r="C515" s="17" t="s">
        <v>22</v>
      </c>
      <c r="D515" s="19">
        <v>1</v>
      </c>
      <c r="E515" s="17">
        <v>1000000</v>
      </c>
      <c r="F515" s="17">
        <v>0</v>
      </c>
      <c r="G515" s="17">
        <v>180000</v>
      </c>
      <c r="H515" s="17">
        <v>0</v>
      </c>
      <c r="I515" s="17">
        <v>820000</v>
      </c>
      <c r="J515" s="17">
        <v>0</v>
      </c>
      <c r="K515" s="18">
        <f t="shared" si="21"/>
        <v>180000</v>
      </c>
      <c r="L515" s="18">
        <f t="shared" si="22"/>
        <v>0.18</v>
      </c>
      <c r="M515" s="16">
        <f t="shared" si="23"/>
        <v>0.82</v>
      </c>
    </row>
    <row r="516" spans="1:13" ht="15" x14ac:dyDescent="0.25">
      <c r="A516" s="20">
        <v>20509006</v>
      </c>
      <c r="B516" s="17" t="s">
        <v>135</v>
      </c>
      <c r="C516" s="17" t="s">
        <v>24</v>
      </c>
      <c r="D516" s="19">
        <v>1</v>
      </c>
      <c r="E516" s="17">
        <v>17040000</v>
      </c>
      <c r="F516" s="17">
        <v>0</v>
      </c>
      <c r="G516" s="17">
        <v>2893230</v>
      </c>
      <c r="H516" s="17">
        <v>0</v>
      </c>
      <c r="I516" s="17">
        <v>14116330</v>
      </c>
      <c r="J516" s="17">
        <v>30440</v>
      </c>
      <c r="K516" s="18">
        <f t="shared" si="21"/>
        <v>2893230</v>
      </c>
      <c r="L516" s="18">
        <f t="shared" si="22"/>
        <v>0.16979049295774648</v>
      </c>
      <c r="M516" s="16">
        <f t="shared" si="23"/>
        <v>0.82842312206572766</v>
      </c>
    </row>
    <row r="517" spans="1:13" ht="15" x14ac:dyDescent="0.25">
      <c r="A517" s="20">
        <v>20509006</v>
      </c>
      <c r="B517" s="17" t="s">
        <v>136</v>
      </c>
      <c r="C517" s="17" t="s">
        <v>25</v>
      </c>
      <c r="D517" s="19">
        <v>1</v>
      </c>
      <c r="E517" s="17">
        <v>1750000</v>
      </c>
      <c r="F517" s="17">
        <v>0</v>
      </c>
      <c r="G517" s="17">
        <v>281250</v>
      </c>
      <c r="H517" s="17">
        <v>0</v>
      </c>
      <c r="I517" s="17">
        <v>932463.08</v>
      </c>
      <c r="J517" s="17">
        <v>536286.92000000004</v>
      </c>
      <c r="K517" s="18">
        <f t="shared" si="21"/>
        <v>281250</v>
      </c>
      <c r="L517" s="18">
        <f t="shared" si="22"/>
        <v>0.16071428571428573</v>
      </c>
      <c r="M517" s="16">
        <f t="shared" si="23"/>
        <v>0.53283604571428567</v>
      </c>
    </row>
    <row r="518" spans="1:13" ht="15" x14ac:dyDescent="0.25">
      <c r="A518" s="20">
        <v>20509006</v>
      </c>
      <c r="B518" s="17" t="s">
        <v>138</v>
      </c>
      <c r="C518" s="17" t="s">
        <v>27</v>
      </c>
      <c r="D518" s="19">
        <v>1</v>
      </c>
      <c r="E518" s="17">
        <v>1500000</v>
      </c>
      <c r="F518" s="17">
        <v>0</v>
      </c>
      <c r="G518" s="17">
        <v>0</v>
      </c>
      <c r="H518" s="17">
        <v>0</v>
      </c>
      <c r="I518" s="17">
        <v>1393050</v>
      </c>
      <c r="J518" s="17">
        <v>106950</v>
      </c>
      <c r="K518" s="18">
        <f t="shared" si="21"/>
        <v>0</v>
      </c>
      <c r="L518" s="18">
        <f t="shared" si="22"/>
        <v>0</v>
      </c>
      <c r="M518" s="16">
        <f t="shared" si="23"/>
        <v>0.92869999999999997</v>
      </c>
    </row>
    <row r="519" spans="1:13" ht="15" x14ac:dyDescent="0.25">
      <c r="A519" s="20">
        <v>20509006</v>
      </c>
      <c r="B519" s="17" t="s">
        <v>139</v>
      </c>
      <c r="C519" s="17" t="s">
        <v>28</v>
      </c>
      <c r="D519" s="19">
        <v>1</v>
      </c>
      <c r="E519" s="17">
        <v>292500000</v>
      </c>
      <c r="F519" s="17">
        <v>0</v>
      </c>
      <c r="G519" s="17">
        <v>34237745</v>
      </c>
      <c r="H519" s="17">
        <v>0</v>
      </c>
      <c r="I519" s="17">
        <v>258095691</v>
      </c>
      <c r="J519" s="17">
        <v>166564</v>
      </c>
      <c r="K519" s="18">
        <f t="shared" si="21"/>
        <v>34237745</v>
      </c>
      <c r="L519" s="18">
        <f t="shared" si="22"/>
        <v>0.11705211965811965</v>
      </c>
      <c r="M519" s="16">
        <f t="shared" si="23"/>
        <v>0.88237843076923073</v>
      </c>
    </row>
    <row r="520" spans="1:13" ht="15" x14ac:dyDescent="0.25">
      <c r="A520" s="20">
        <v>20509006</v>
      </c>
      <c r="B520" s="17" t="s">
        <v>218</v>
      </c>
      <c r="C520" s="17" t="s">
        <v>29</v>
      </c>
      <c r="D520" s="19">
        <v>1</v>
      </c>
      <c r="E520" s="17">
        <v>0</v>
      </c>
      <c r="F520" s="17">
        <v>0</v>
      </c>
      <c r="G520" s="17">
        <v>0</v>
      </c>
      <c r="H520" s="17">
        <v>0</v>
      </c>
      <c r="I520" s="17">
        <v>0</v>
      </c>
      <c r="J520" s="17">
        <v>0</v>
      </c>
      <c r="K520" s="18">
        <f t="shared" si="21"/>
        <v>0</v>
      </c>
      <c r="L520" s="18" t="e">
        <f t="shared" si="22"/>
        <v>#DIV/0!</v>
      </c>
      <c r="M520" s="16" t="e">
        <f t="shared" si="23"/>
        <v>#DIV/0!</v>
      </c>
    </row>
    <row r="521" spans="1:13" ht="15" x14ac:dyDescent="0.25">
      <c r="A521" s="20">
        <v>20509006</v>
      </c>
      <c r="B521" s="17" t="s">
        <v>140</v>
      </c>
      <c r="C521" s="17" t="s">
        <v>30</v>
      </c>
      <c r="D521" s="19">
        <v>1</v>
      </c>
      <c r="E521" s="17">
        <v>0</v>
      </c>
      <c r="F521" s="17">
        <v>0</v>
      </c>
      <c r="G521" s="17">
        <v>0</v>
      </c>
      <c r="H521" s="17">
        <v>0</v>
      </c>
      <c r="I521" s="17">
        <v>0</v>
      </c>
      <c r="J521" s="17">
        <v>0</v>
      </c>
      <c r="K521" s="18">
        <f t="shared" si="21"/>
        <v>0</v>
      </c>
      <c r="L521" s="18" t="e">
        <f t="shared" si="22"/>
        <v>#DIV/0!</v>
      </c>
      <c r="M521" s="16" t="e">
        <f t="shared" si="23"/>
        <v>#DIV/0!</v>
      </c>
    </row>
    <row r="522" spans="1:13" ht="15" x14ac:dyDescent="0.25">
      <c r="A522" s="20">
        <v>20509006</v>
      </c>
      <c r="B522" s="17" t="s">
        <v>142</v>
      </c>
      <c r="C522" s="17" t="s">
        <v>32</v>
      </c>
      <c r="D522" s="19">
        <v>1</v>
      </c>
      <c r="E522" s="17">
        <v>0</v>
      </c>
      <c r="F522" s="17">
        <v>0</v>
      </c>
      <c r="G522" s="17">
        <v>0</v>
      </c>
      <c r="H522" s="17">
        <v>0</v>
      </c>
      <c r="I522" s="17">
        <v>0</v>
      </c>
      <c r="J522" s="17">
        <v>0</v>
      </c>
      <c r="K522" s="18">
        <f t="shared" ref="K522:K568" si="24">SUM(F522+G522+H522)</f>
        <v>0</v>
      </c>
      <c r="L522" s="18" t="e">
        <f t="shared" ref="L522:L568" si="25">SUM(K522/E522)</f>
        <v>#DIV/0!</v>
      </c>
      <c r="M522" s="16" t="e">
        <f t="shared" ref="M522:M568" si="26">SUM(I522/E522)</f>
        <v>#DIV/0!</v>
      </c>
    </row>
    <row r="523" spans="1:13" ht="15" x14ac:dyDescent="0.25">
      <c r="A523" s="20">
        <v>20509006</v>
      </c>
      <c r="B523" s="17" t="s">
        <v>145</v>
      </c>
      <c r="C523" s="17" t="s">
        <v>33</v>
      </c>
      <c r="D523" s="19">
        <v>1</v>
      </c>
      <c r="E523" s="17">
        <v>3000000</v>
      </c>
      <c r="F523" s="17">
        <v>0</v>
      </c>
      <c r="G523" s="17">
        <v>0</v>
      </c>
      <c r="H523" s="17">
        <v>0</v>
      </c>
      <c r="I523" s="17">
        <v>0</v>
      </c>
      <c r="J523" s="17">
        <v>3000000</v>
      </c>
      <c r="K523" s="18">
        <f t="shared" si="24"/>
        <v>0</v>
      </c>
      <c r="L523" s="18">
        <f t="shared" si="25"/>
        <v>0</v>
      </c>
      <c r="M523" s="16">
        <f t="shared" si="26"/>
        <v>0</v>
      </c>
    </row>
    <row r="524" spans="1:13" ht="15" x14ac:dyDescent="0.25">
      <c r="A524" s="20">
        <v>20509006</v>
      </c>
      <c r="B524" s="17" t="s">
        <v>146</v>
      </c>
      <c r="C524" s="17" t="s">
        <v>34</v>
      </c>
      <c r="D524" s="19">
        <v>1</v>
      </c>
      <c r="E524" s="17">
        <v>120000000</v>
      </c>
      <c r="F524" s="17">
        <v>0</v>
      </c>
      <c r="G524" s="17">
        <v>12308396.82</v>
      </c>
      <c r="H524" s="17">
        <v>0</v>
      </c>
      <c r="I524" s="17">
        <v>98004109.299999997</v>
      </c>
      <c r="J524" s="17">
        <v>9687493.8800000008</v>
      </c>
      <c r="K524" s="18">
        <f t="shared" si="24"/>
        <v>12308396.82</v>
      </c>
      <c r="L524" s="18">
        <f t="shared" si="25"/>
        <v>0.10256997350000001</v>
      </c>
      <c r="M524" s="16">
        <f t="shared" si="26"/>
        <v>0.81670091083333329</v>
      </c>
    </row>
    <row r="525" spans="1:13" ht="15" x14ac:dyDescent="0.25">
      <c r="A525" s="20">
        <v>20509006</v>
      </c>
      <c r="B525" s="17" t="s">
        <v>148</v>
      </c>
      <c r="C525" s="17" t="s">
        <v>36</v>
      </c>
      <c r="D525" s="19">
        <v>1</v>
      </c>
      <c r="E525" s="17">
        <v>0</v>
      </c>
      <c r="F525" s="17">
        <v>0</v>
      </c>
      <c r="G525" s="17">
        <v>0</v>
      </c>
      <c r="H525" s="17">
        <v>0</v>
      </c>
      <c r="I525" s="17">
        <v>0</v>
      </c>
      <c r="J525" s="17">
        <v>0</v>
      </c>
      <c r="K525" s="18">
        <f t="shared" si="24"/>
        <v>0</v>
      </c>
      <c r="L525" s="18" t="e">
        <f t="shared" si="25"/>
        <v>#DIV/0!</v>
      </c>
      <c r="M525" s="16" t="e">
        <f t="shared" si="26"/>
        <v>#DIV/0!</v>
      </c>
    </row>
    <row r="526" spans="1:13" ht="15" x14ac:dyDescent="0.25">
      <c r="A526" s="20">
        <v>20509006</v>
      </c>
      <c r="B526" s="17" t="s">
        <v>149</v>
      </c>
      <c r="C526" s="17" t="s">
        <v>37</v>
      </c>
      <c r="D526" s="19">
        <v>1</v>
      </c>
      <c r="E526" s="17">
        <v>400000</v>
      </c>
      <c r="F526" s="17">
        <v>0</v>
      </c>
      <c r="G526" s="17">
        <v>0</v>
      </c>
      <c r="H526" s="17">
        <v>0</v>
      </c>
      <c r="I526" s="17">
        <v>0</v>
      </c>
      <c r="J526" s="17">
        <v>400000</v>
      </c>
      <c r="K526" s="18">
        <f t="shared" si="24"/>
        <v>0</v>
      </c>
      <c r="L526" s="18">
        <f t="shared" si="25"/>
        <v>0</v>
      </c>
      <c r="M526" s="16">
        <f t="shared" si="26"/>
        <v>0</v>
      </c>
    </row>
    <row r="527" spans="1:13" ht="15" x14ac:dyDescent="0.25">
      <c r="A527" s="20">
        <v>20509006</v>
      </c>
      <c r="B527" s="17" t="s">
        <v>150</v>
      </c>
      <c r="C527" s="17" t="s">
        <v>38</v>
      </c>
      <c r="D527" s="19">
        <v>1</v>
      </c>
      <c r="E527" s="17">
        <v>500000</v>
      </c>
      <c r="F527" s="17">
        <v>0</v>
      </c>
      <c r="G527" s="17">
        <v>0</v>
      </c>
      <c r="H527" s="17">
        <v>0</v>
      </c>
      <c r="I527" s="17">
        <v>0</v>
      </c>
      <c r="J527" s="17">
        <v>500000</v>
      </c>
      <c r="K527" s="18">
        <f t="shared" si="24"/>
        <v>0</v>
      </c>
      <c r="L527" s="18">
        <f t="shared" si="25"/>
        <v>0</v>
      </c>
      <c r="M527" s="16">
        <f t="shared" si="26"/>
        <v>0</v>
      </c>
    </row>
    <row r="528" spans="1:13" ht="15" x14ac:dyDescent="0.25">
      <c r="A528" s="20">
        <v>20509006</v>
      </c>
      <c r="B528" s="17" t="s">
        <v>151</v>
      </c>
      <c r="C528" s="17" t="s">
        <v>39</v>
      </c>
      <c r="D528" s="19">
        <v>1</v>
      </c>
      <c r="E528" s="17">
        <v>7000000</v>
      </c>
      <c r="F528" s="17">
        <v>0</v>
      </c>
      <c r="G528" s="17">
        <v>252224</v>
      </c>
      <c r="H528" s="17">
        <v>0</v>
      </c>
      <c r="I528" s="17">
        <v>6747776</v>
      </c>
      <c r="J528" s="17">
        <v>0</v>
      </c>
      <c r="K528" s="18">
        <f t="shared" si="24"/>
        <v>252224</v>
      </c>
      <c r="L528" s="18">
        <f t="shared" si="25"/>
        <v>3.6032000000000002E-2</v>
      </c>
      <c r="M528" s="16">
        <f t="shared" si="26"/>
        <v>0.96396800000000005</v>
      </c>
    </row>
    <row r="529" spans="1:13" ht="15" x14ac:dyDescent="0.25">
      <c r="A529" s="20">
        <v>20509006</v>
      </c>
      <c r="B529" s="17" t="s">
        <v>152</v>
      </c>
      <c r="C529" s="17" t="s">
        <v>40</v>
      </c>
      <c r="D529" s="19">
        <v>1</v>
      </c>
      <c r="E529" s="17">
        <v>200000</v>
      </c>
      <c r="F529" s="17">
        <v>0</v>
      </c>
      <c r="G529" s="17">
        <v>0</v>
      </c>
      <c r="H529" s="17">
        <v>0</v>
      </c>
      <c r="I529" s="17">
        <v>22719</v>
      </c>
      <c r="J529" s="17">
        <v>177281</v>
      </c>
      <c r="K529" s="18">
        <f t="shared" si="24"/>
        <v>0</v>
      </c>
      <c r="L529" s="18">
        <f t="shared" si="25"/>
        <v>0</v>
      </c>
      <c r="M529" s="16">
        <f t="shared" si="26"/>
        <v>0.113595</v>
      </c>
    </row>
    <row r="530" spans="1:13" ht="15" x14ac:dyDescent="0.25">
      <c r="A530" s="20">
        <v>20509006</v>
      </c>
      <c r="B530" s="17" t="s">
        <v>153</v>
      </c>
      <c r="C530" s="17" t="s">
        <v>41</v>
      </c>
      <c r="D530" s="19">
        <v>1</v>
      </c>
      <c r="E530" s="17">
        <v>4700000</v>
      </c>
      <c r="F530" s="17">
        <v>0</v>
      </c>
      <c r="G530" s="17">
        <v>575000</v>
      </c>
      <c r="H530" s="17">
        <v>0</v>
      </c>
      <c r="I530" s="17">
        <v>4125000</v>
      </c>
      <c r="J530" s="17">
        <v>0</v>
      </c>
      <c r="K530" s="18">
        <f t="shared" si="24"/>
        <v>575000</v>
      </c>
      <c r="L530" s="18">
        <f t="shared" si="25"/>
        <v>0.12234042553191489</v>
      </c>
      <c r="M530" s="16">
        <f t="shared" si="26"/>
        <v>0.87765957446808507</v>
      </c>
    </row>
    <row r="531" spans="1:13" ht="15" x14ac:dyDescent="0.25">
      <c r="A531" s="20">
        <v>20509006</v>
      </c>
      <c r="B531" s="17" t="s">
        <v>155</v>
      </c>
      <c r="C531" s="17" t="s">
        <v>43</v>
      </c>
      <c r="D531" s="19">
        <v>1</v>
      </c>
      <c r="E531" s="17">
        <v>212927224</v>
      </c>
      <c r="F531" s="17">
        <v>0</v>
      </c>
      <c r="G531" s="17">
        <v>27360757.350000001</v>
      </c>
      <c r="H531" s="17">
        <v>0</v>
      </c>
      <c r="I531" s="17">
        <v>152774272.75</v>
      </c>
      <c r="J531" s="17">
        <v>32792193.899999999</v>
      </c>
      <c r="K531" s="18">
        <f t="shared" si="24"/>
        <v>27360757.350000001</v>
      </c>
      <c r="L531" s="18">
        <f t="shared" si="25"/>
        <v>0.12849816400179997</v>
      </c>
      <c r="M531" s="16">
        <f t="shared" si="26"/>
        <v>0.71749525438794992</v>
      </c>
    </row>
    <row r="532" spans="1:13" ht="15" x14ac:dyDescent="0.25">
      <c r="A532" s="20">
        <v>20509006</v>
      </c>
      <c r="B532" s="17" t="s">
        <v>156</v>
      </c>
      <c r="C532" s="17" t="s">
        <v>44</v>
      </c>
      <c r="D532" s="19">
        <v>1</v>
      </c>
      <c r="E532" s="17">
        <v>0</v>
      </c>
      <c r="F532" s="17">
        <v>0</v>
      </c>
      <c r="G532" s="17">
        <v>0</v>
      </c>
      <c r="H532" s="17">
        <v>0</v>
      </c>
      <c r="I532" s="17">
        <v>0</v>
      </c>
      <c r="J532" s="17">
        <v>0</v>
      </c>
      <c r="K532" s="18">
        <f t="shared" si="24"/>
        <v>0</v>
      </c>
      <c r="L532" s="18" t="e">
        <f t="shared" si="25"/>
        <v>#DIV/0!</v>
      </c>
      <c r="M532" s="16" t="e">
        <f t="shared" si="26"/>
        <v>#DIV/0!</v>
      </c>
    </row>
    <row r="533" spans="1:13" ht="15" x14ac:dyDescent="0.25">
      <c r="A533" s="20">
        <v>20509006</v>
      </c>
      <c r="B533" s="17" t="s">
        <v>236</v>
      </c>
      <c r="C533" s="17" t="s">
        <v>83</v>
      </c>
      <c r="D533" s="19">
        <v>1</v>
      </c>
      <c r="E533" s="17">
        <v>1500000</v>
      </c>
      <c r="F533" s="17">
        <v>0</v>
      </c>
      <c r="G533" s="17">
        <v>953647</v>
      </c>
      <c r="H533" s="17">
        <v>0</v>
      </c>
      <c r="I533" s="17">
        <v>396353</v>
      </c>
      <c r="J533" s="17">
        <v>150000</v>
      </c>
      <c r="K533" s="18">
        <f t="shared" si="24"/>
        <v>953647</v>
      </c>
      <c r="L533" s="18">
        <f t="shared" si="25"/>
        <v>0.63576466666666664</v>
      </c>
      <c r="M533" s="16">
        <f t="shared" si="26"/>
        <v>0.26423533333333332</v>
      </c>
    </row>
    <row r="534" spans="1:13" ht="15" x14ac:dyDescent="0.25">
      <c r="A534" s="20">
        <v>20509006</v>
      </c>
      <c r="B534" s="17" t="s">
        <v>157</v>
      </c>
      <c r="C534" s="17" t="s">
        <v>45</v>
      </c>
      <c r="D534" s="19">
        <v>1</v>
      </c>
      <c r="E534" s="17">
        <v>2463000</v>
      </c>
      <c r="F534" s="17">
        <v>0</v>
      </c>
      <c r="G534" s="17">
        <v>0</v>
      </c>
      <c r="H534" s="17">
        <v>0</v>
      </c>
      <c r="I534" s="17">
        <v>2462620.84</v>
      </c>
      <c r="J534" s="17">
        <v>379.16</v>
      </c>
      <c r="K534" s="18">
        <f t="shared" si="24"/>
        <v>0</v>
      </c>
      <c r="L534" s="18">
        <f t="shared" si="25"/>
        <v>0</v>
      </c>
      <c r="M534" s="16">
        <f t="shared" si="26"/>
        <v>0.99984605765326828</v>
      </c>
    </row>
    <row r="535" spans="1:13" ht="15" x14ac:dyDescent="0.25">
      <c r="A535" s="20">
        <v>20509006</v>
      </c>
      <c r="B535" s="17" t="s">
        <v>158</v>
      </c>
      <c r="C535" s="17" t="s">
        <v>46</v>
      </c>
      <c r="D535" s="19">
        <v>1</v>
      </c>
      <c r="E535" s="17">
        <v>50000</v>
      </c>
      <c r="F535" s="17">
        <v>0</v>
      </c>
      <c r="G535" s="17">
        <v>37500</v>
      </c>
      <c r="H535" s="17">
        <v>0</v>
      </c>
      <c r="I535" s="17">
        <v>0</v>
      </c>
      <c r="J535" s="17">
        <v>12500</v>
      </c>
      <c r="K535" s="18">
        <f t="shared" si="24"/>
        <v>37500</v>
      </c>
      <c r="L535" s="18">
        <f t="shared" si="25"/>
        <v>0.75</v>
      </c>
      <c r="M535" s="16">
        <f t="shared" si="26"/>
        <v>0</v>
      </c>
    </row>
    <row r="536" spans="1:13" ht="15" x14ac:dyDescent="0.25">
      <c r="A536" s="20">
        <v>20509006</v>
      </c>
      <c r="B536" s="17" t="s">
        <v>159</v>
      </c>
      <c r="C536" s="17" t="s">
        <v>47</v>
      </c>
      <c r="D536" s="19">
        <v>1</v>
      </c>
      <c r="E536" s="17">
        <v>700136000</v>
      </c>
      <c r="F536" s="17">
        <v>0</v>
      </c>
      <c r="G536" s="17">
        <v>104102858.83</v>
      </c>
      <c r="H536" s="17">
        <v>0</v>
      </c>
      <c r="I536" s="17">
        <v>596033140.82000005</v>
      </c>
      <c r="J536" s="17">
        <v>0.35</v>
      </c>
      <c r="K536" s="18">
        <f t="shared" si="24"/>
        <v>104102858.83</v>
      </c>
      <c r="L536" s="18">
        <f t="shared" si="25"/>
        <v>0.14868948151501993</v>
      </c>
      <c r="M536" s="16">
        <f t="shared" si="26"/>
        <v>0.85131051798507729</v>
      </c>
    </row>
    <row r="537" spans="1:13" ht="15" x14ac:dyDescent="0.25">
      <c r="A537" s="20">
        <v>20509006</v>
      </c>
      <c r="B537" s="17" t="s">
        <v>237</v>
      </c>
      <c r="C537" s="17" t="s">
        <v>84</v>
      </c>
      <c r="D537" s="19">
        <v>1</v>
      </c>
      <c r="E537" s="17">
        <v>2800000</v>
      </c>
      <c r="F537" s="17">
        <v>0</v>
      </c>
      <c r="G537" s="17">
        <v>0</v>
      </c>
      <c r="H537" s="17">
        <v>0</v>
      </c>
      <c r="I537" s="17">
        <v>2623500</v>
      </c>
      <c r="J537" s="17">
        <v>176500</v>
      </c>
      <c r="K537" s="18">
        <f t="shared" si="24"/>
        <v>0</v>
      </c>
      <c r="L537" s="18">
        <f t="shared" si="25"/>
        <v>0</v>
      </c>
      <c r="M537" s="16">
        <f t="shared" si="26"/>
        <v>0.93696428571428569</v>
      </c>
    </row>
    <row r="538" spans="1:13" ht="15" x14ac:dyDescent="0.25">
      <c r="A538" s="20">
        <v>20509006</v>
      </c>
      <c r="B538" s="17" t="s">
        <v>160</v>
      </c>
      <c r="C538" s="17" t="s">
        <v>48</v>
      </c>
      <c r="D538" s="19">
        <v>1</v>
      </c>
      <c r="E538" s="17">
        <v>750000</v>
      </c>
      <c r="F538" s="17">
        <v>0</v>
      </c>
      <c r="G538" s="17">
        <v>308598.71000000002</v>
      </c>
      <c r="H538" s="17">
        <v>0</v>
      </c>
      <c r="I538" s="17">
        <v>41401.29</v>
      </c>
      <c r="J538" s="17">
        <v>400000</v>
      </c>
      <c r="K538" s="18">
        <f t="shared" si="24"/>
        <v>308598.71000000002</v>
      </c>
      <c r="L538" s="18">
        <f t="shared" si="25"/>
        <v>0.41146494666666672</v>
      </c>
      <c r="M538" s="16">
        <f t="shared" si="26"/>
        <v>5.5201720000000003E-2</v>
      </c>
    </row>
    <row r="539" spans="1:13" ht="15" x14ac:dyDescent="0.25">
      <c r="A539" s="20">
        <v>20509006</v>
      </c>
      <c r="B539" s="17" t="s">
        <v>161</v>
      </c>
      <c r="C539" s="17" t="s">
        <v>49</v>
      </c>
      <c r="D539" s="19">
        <v>1</v>
      </c>
      <c r="E539" s="17">
        <v>200000</v>
      </c>
      <c r="F539" s="17">
        <v>0</v>
      </c>
      <c r="G539" s="17">
        <v>0</v>
      </c>
      <c r="H539" s="17">
        <v>0</v>
      </c>
      <c r="I539" s="17">
        <v>0</v>
      </c>
      <c r="J539" s="17">
        <v>200000</v>
      </c>
      <c r="K539" s="18">
        <f t="shared" si="24"/>
        <v>0</v>
      </c>
      <c r="L539" s="18">
        <f t="shared" si="25"/>
        <v>0</v>
      </c>
      <c r="M539" s="16">
        <f t="shared" si="26"/>
        <v>0</v>
      </c>
    </row>
    <row r="540" spans="1:13" ht="15" x14ac:dyDescent="0.25">
      <c r="A540" s="20">
        <v>20509006</v>
      </c>
      <c r="B540" s="17" t="s">
        <v>162</v>
      </c>
      <c r="C540" s="17" t="s">
        <v>50</v>
      </c>
      <c r="D540" s="19">
        <v>1</v>
      </c>
      <c r="E540" s="17">
        <v>100000</v>
      </c>
      <c r="F540" s="17">
        <v>0</v>
      </c>
      <c r="G540" s="17">
        <v>0</v>
      </c>
      <c r="H540" s="17">
        <v>0</v>
      </c>
      <c r="I540" s="17">
        <v>0</v>
      </c>
      <c r="J540" s="17">
        <v>100000</v>
      </c>
      <c r="K540" s="18">
        <f t="shared" si="24"/>
        <v>0</v>
      </c>
      <c r="L540" s="18">
        <f t="shared" si="25"/>
        <v>0</v>
      </c>
      <c r="M540" s="16">
        <f t="shared" si="26"/>
        <v>0</v>
      </c>
    </row>
    <row r="541" spans="1:13" ht="15" x14ac:dyDescent="0.25">
      <c r="A541" s="20">
        <v>20509006</v>
      </c>
      <c r="B541" s="17" t="s">
        <v>163</v>
      </c>
      <c r="C541" s="17" t="s">
        <v>51</v>
      </c>
      <c r="D541" s="19">
        <v>1</v>
      </c>
      <c r="E541" s="17">
        <v>300000</v>
      </c>
      <c r="F541" s="17">
        <v>0</v>
      </c>
      <c r="G541" s="17">
        <v>25000</v>
      </c>
      <c r="H541" s="17">
        <v>0</v>
      </c>
      <c r="I541" s="17">
        <v>0</v>
      </c>
      <c r="J541" s="17">
        <v>275000</v>
      </c>
      <c r="K541" s="18">
        <f t="shared" si="24"/>
        <v>25000</v>
      </c>
      <c r="L541" s="18">
        <f t="shared" si="25"/>
        <v>8.3333333333333329E-2</v>
      </c>
      <c r="M541" s="16">
        <f t="shared" si="26"/>
        <v>0</v>
      </c>
    </row>
    <row r="542" spans="1:13" ht="15" x14ac:dyDescent="0.25">
      <c r="A542" s="20">
        <v>20509006</v>
      </c>
      <c r="B542" s="17" t="s">
        <v>219</v>
      </c>
      <c r="C542" s="17" t="s">
        <v>52</v>
      </c>
      <c r="D542" s="19">
        <v>1</v>
      </c>
      <c r="E542" s="17">
        <v>100000</v>
      </c>
      <c r="F542" s="17">
        <v>0</v>
      </c>
      <c r="G542" s="17">
        <v>0</v>
      </c>
      <c r="H542" s="17">
        <v>0</v>
      </c>
      <c r="I542" s="17">
        <v>0</v>
      </c>
      <c r="J542" s="17">
        <v>100000</v>
      </c>
      <c r="K542" s="18">
        <f t="shared" si="24"/>
        <v>0</v>
      </c>
      <c r="L542" s="18">
        <f t="shared" si="25"/>
        <v>0</v>
      </c>
      <c r="M542" s="16">
        <f t="shared" si="26"/>
        <v>0</v>
      </c>
    </row>
    <row r="543" spans="1:13" ht="15" x14ac:dyDescent="0.25">
      <c r="A543" s="20">
        <v>20509006</v>
      </c>
      <c r="B543" s="17" t="s">
        <v>194</v>
      </c>
      <c r="C543" s="17" t="s">
        <v>53</v>
      </c>
      <c r="D543" s="19">
        <v>1</v>
      </c>
      <c r="E543" s="17">
        <v>1200000</v>
      </c>
      <c r="F543" s="17">
        <v>0</v>
      </c>
      <c r="G543" s="17">
        <v>0</v>
      </c>
      <c r="H543" s="17">
        <v>0</v>
      </c>
      <c r="I543" s="17">
        <v>0</v>
      </c>
      <c r="J543" s="17">
        <v>1200000</v>
      </c>
      <c r="K543" s="18">
        <f t="shared" si="24"/>
        <v>0</v>
      </c>
      <c r="L543" s="18">
        <f t="shared" si="25"/>
        <v>0</v>
      </c>
      <c r="M543" s="16">
        <f t="shared" si="26"/>
        <v>0</v>
      </c>
    </row>
    <row r="544" spans="1:13" ht="15" x14ac:dyDescent="0.25">
      <c r="A544" s="20">
        <v>20509006</v>
      </c>
      <c r="B544" s="17" t="s">
        <v>164</v>
      </c>
      <c r="C544" s="17" t="s">
        <v>54</v>
      </c>
      <c r="D544" s="19">
        <v>1</v>
      </c>
      <c r="E544" s="17">
        <v>200000</v>
      </c>
      <c r="F544" s="17">
        <v>0</v>
      </c>
      <c r="G544" s="17">
        <v>0</v>
      </c>
      <c r="H544" s="17">
        <v>0</v>
      </c>
      <c r="I544" s="17">
        <v>0</v>
      </c>
      <c r="J544" s="17">
        <v>200000</v>
      </c>
      <c r="K544" s="18">
        <f t="shared" si="24"/>
        <v>0</v>
      </c>
      <c r="L544" s="18">
        <f t="shared" si="25"/>
        <v>0</v>
      </c>
      <c r="M544" s="16">
        <f t="shared" si="26"/>
        <v>0</v>
      </c>
    </row>
    <row r="545" spans="1:13" ht="15" x14ac:dyDescent="0.25">
      <c r="A545" s="20">
        <v>20509006</v>
      </c>
      <c r="B545" s="17" t="s">
        <v>165</v>
      </c>
      <c r="C545" s="17" t="s">
        <v>55</v>
      </c>
      <c r="D545" s="19">
        <v>1</v>
      </c>
      <c r="E545" s="17">
        <v>100000</v>
      </c>
      <c r="F545" s="17">
        <v>0</v>
      </c>
      <c r="G545" s="17">
        <v>12502.74</v>
      </c>
      <c r="H545" s="17">
        <v>0</v>
      </c>
      <c r="I545" s="17">
        <v>12497.26</v>
      </c>
      <c r="J545" s="17">
        <v>75000</v>
      </c>
      <c r="K545" s="18">
        <f t="shared" si="24"/>
        <v>12502.74</v>
      </c>
      <c r="L545" s="18">
        <f t="shared" si="25"/>
        <v>0.12502740000000001</v>
      </c>
      <c r="M545" s="16">
        <f t="shared" si="26"/>
        <v>0.1249726</v>
      </c>
    </row>
    <row r="546" spans="1:13" ht="15" x14ac:dyDescent="0.25">
      <c r="A546" s="20">
        <v>20509006</v>
      </c>
      <c r="B546" s="17" t="s">
        <v>166</v>
      </c>
      <c r="C546" s="17" t="s">
        <v>56</v>
      </c>
      <c r="D546" s="19">
        <v>1</v>
      </c>
      <c r="E546" s="17">
        <v>22800000</v>
      </c>
      <c r="F546" s="17">
        <v>0</v>
      </c>
      <c r="G546" s="17">
        <v>274610.40999999997</v>
      </c>
      <c r="H546" s="17">
        <v>0</v>
      </c>
      <c r="I546" s="17">
        <v>11991361.970000001</v>
      </c>
      <c r="J546" s="17">
        <v>10534027.619999999</v>
      </c>
      <c r="K546" s="18">
        <f t="shared" si="24"/>
        <v>274610.40999999997</v>
      </c>
      <c r="L546" s="18">
        <f t="shared" si="25"/>
        <v>1.2044316228070175E-2</v>
      </c>
      <c r="M546" s="16">
        <f t="shared" si="26"/>
        <v>0.52593692850877194</v>
      </c>
    </row>
    <row r="547" spans="1:13" ht="15" x14ac:dyDescent="0.25">
      <c r="A547" s="20">
        <v>20509006</v>
      </c>
      <c r="B547" s="17" t="s">
        <v>167</v>
      </c>
      <c r="C547" s="17" t="s">
        <v>57</v>
      </c>
      <c r="D547" s="19">
        <v>1</v>
      </c>
      <c r="E547" s="17">
        <v>1598000</v>
      </c>
      <c r="F547" s="17">
        <v>0</v>
      </c>
      <c r="G547" s="17">
        <v>400000</v>
      </c>
      <c r="H547" s="17">
        <v>0</v>
      </c>
      <c r="I547" s="17">
        <v>1123584.49</v>
      </c>
      <c r="J547" s="17">
        <v>74415.509999999995</v>
      </c>
      <c r="K547" s="18">
        <f t="shared" si="24"/>
        <v>400000</v>
      </c>
      <c r="L547" s="18">
        <f t="shared" si="25"/>
        <v>0.25031289111389238</v>
      </c>
      <c r="M547" s="16">
        <f t="shared" si="26"/>
        <v>0.70311920525657068</v>
      </c>
    </row>
    <row r="548" spans="1:13" ht="15" x14ac:dyDescent="0.25">
      <c r="A548" s="20">
        <v>20509006</v>
      </c>
      <c r="B548" s="17" t="s">
        <v>168</v>
      </c>
      <c r="C548" s="17" t="s">
        <v>58</v>
      </c>
      <c r="D548" s="19">
        <v>1</v>
      </c>
      <c r="E548" s="17">
        <v>636337</v>
      </c>
      <c r="F548" s="17">
        <v>0</v>
      </c>
      <c r="G548" s="17">
        <v>0</v>
      </c>
      <c r="H548" s="17">
        <v>0</v>
      </c>
      <c r="I548" s="17">
        <v>572488.19999999995</v>
      </c>
      <c r="J548" s="17">
        <v>63848.800000000003</v>
      </c>
      <c r="K548" s="18">
        <f t="shared" si="24"/>
        <v>0</v>
      </c>
      <c r="L548" s="18">
        <f t="shared" si="25"/>
        <v>0</v>
      </c>
      <c r="M548" s="16">
        <f t="shared" si="26"/>
        <v>0.89966197156538119</v>
      </c>
    </row>
    <row r="549" spans="1:13" ht="15" x14ac:dyDescent="0.25">
      <c r="A549" s="20">
        <v>20509006</v>
      </c>
      <c r="B549" s="17" t="s">
        <v>169</v>
      </c>
      <c r="C549" s="17" t="s">
        <v>59</v>
      </c>
      <c r="D549" s="19">
        <v>1</v>
      </c>
      <c r="E549" s="17">
        <v>3000000</v>
      </c>
      <c r="F549" s="17">
        <v>0</v>
      </c>
      <c r="G549" s="17">
        <v>0</v>
      </c>
      <c r="H549" s="17">
        <v>0</v>
      </c>
      <c r="I549" s="17">
        <v>2926350</v>
      </c>
      <c r="J549" s="17">
        <v>73650</v>
      </c>
      <c r="K549" s="18">
        <f t="shared" si="24"/>
        <v>0</v>
      </c>
      <c r="L549" s="18">
        <f t="shared" si="25"/>
        <v>0</v>
      </c>
      <c r="M549" s="16">
        <f t="shared" si="26"/>
        <v>0.97545000000000004</v>
      </c>
    </row>
    <row r="550" spans="1:13" ht="15" x14ac:dyDescent="0.25">
      <c r="A550" s="20">
        <v>20509006</v>
      </c>
      <c r="B550" s="17" t="s">
        <v>195</v>
      </c>
      <c r="C550" s="17" t="s">
        <v>60</v>
      </c>
      <c r="D550" s="19">
        <v>1</v>
      </c>
      <c r="E550" s="17">
        <v>460600000</v>
      </c>
      <c r="F550" s="17">
        <v>0</v>
      </c>
      <c r="G550" s="17">
        <v>0</v>
      </c>
      <c r="H550" s="17">
        <v>0</v>
      </c>
      <c r="I550" s="17">
        <v>448785901.10000002</v>
      </c>
      <c r="J550" s="17">
        <v>11814098.9</v>
      </c>
      <c r="K550" s="18">
        <f t="shared" si="24"/>
        <v>0</v>
      </c>
      <c r="L550" s="18">
        <f t="shared" si="25"/>
        <v>0</v>
      </c>
      <c r="M550" s="16">
        <f t="shared" si="26"/>
        <v>0.97435063200173688</v>
      </c>
    </row>
    <row r="551" spans="1:13" ht="15" x14ac:dyDescent="0.25">
      <c r="A551" s="20">
        <v>20509006</v>
      </c>
      <c r="B551" s="17" t="s">
        <v>170</v>
      </c>
      <c r="C551" s="17" t="s">
        <v>61</v>
      </c>
      <c r="D551" s="19">
        <v>1</v>
      </c>
      <c r="E551" s="17">
        <v>1300000</v>
      </c>
      <c r="F551" s="17">
        <v>0</v>
      </c>
      <c r="G551" s="17">
        <v>645.79</v>
      </c>
      <c r="H551" s="17">
        <v>0</v>
      </c>
      <c r="I551" s="17">
        <v>1275944.28</v>
      </c>
      <c r="J551" s="17">
        <v>23409.93</v>
      </c>
      <c r="K551" s="18">
        <f t="shared" si="24"/>
        <v>645.79</v>
      </c>
      <c r="L551" s="18">
        <f t="shared" si="25"/>
        <v>4.9676153846153846E-4</v>
      </c>
      <c r="M551" s="16">
        <f t="shared" si="26"/>
        <v>0.98149560000000002</v>
      </c>
    </row>
    <row r="552" spans="1:13" ht="15" x14ac:dyDescent="0.25">
      <c r="A552" s="20">
        <v>20509006</v>
      </c>
      <c r="B552" s="17" t="s">
        <v>196</v>
      </c>
      <c r="C552" s="17" t="s">
        <v>62</v>
      </c>
      <c r="D552" s="19">
        <v>1</v>
      </c>
      <c r="E552" s="17">
        <v>100000000</v>
      </c>
      <c r="F552" s="17">
        <v>0</v>
      </c>
      <c r="G552" s="17">
        <v>0</v>
      </c>
      <c r="H552" s="17">
        <v>0</v>
      </c>
      <c r="I552" s="17">
        <v>91093649.239999995</v>
      </c>
      <c r="J552" s="17">
        <v>8906350.7599999998</v>
      </c>
      <c r="K552" s="18">
        <f t="shared" si="24"/>
        <v>0</v>
      </c>
      <c r="L552" s="18">
        <f t="shared" si="25"/>
        <v>0</v>
      </c>
      <c r="M552" s="16">
        <f t="shared" si="26"/>
        <v>0.91093649239999996</v>
      </c>
    </row>
    <row r="553" spans="1:13" ht="15" x14ac:dyDescent="0.25">
      <c r="A553" s="20">
        <v>20509006</v>
      </c>
      <c r="B553" s="17" t="s">
        <v>197</v>
      </c>
      <c r="C553" s="17" t="s">
        <v>63</v>
      </c>
      <c r="D553" s="19">
        <v>1</v>
      </c>
      <c r="E553" s="17">
        <v>1000000</v>
      </c>
      <c r="F553" s="17">
        <v>0</v>
      </c>
      <c r="G553" s="17">
        <v>279610.84000000003</v>
      </c>
      <c r="H553" s="17">
        <v>0</v>
      </c>
      <c r="I553" s="17">
        <v>20389.16</v>
      </c>
      <c r="J553" s="17">
        <v>700000</v>
      </c>
      <c r="K553" s="18">
        <f t="shared" si="24"/>
        <v>279610.84000000003</v>
      </c>
      <c r="L553" s="18">
        <f t="shared" si="25"/>
        <v>0.27961084000000003</v>
      </c>
      <c r="M553" s="16">
        <f t="shared" si="26"/>
        <v>2.038916E-2</v>
      </c>
    </row>
    <row r="554" spans="1:13" ht="15" x14ac:dyDescent="0.25">
      <c r="A554" s="20">
        <v>20509006</v>
      </c>
      <c r="B554" s="17" t="s">
        <v>171</v>
      </c>
      <c r="C554" s="17" t="s">
        <v>64</v>
      </c>
      <c r="D554" s="19">
        <v>1</v>
      </c>
      <c r="E554" s="17">
        <v>250000</v>
      </c>
      <c r="F554" s="17">
        <v>0</v>
      </c>
      <c r="G554" s="17">
        <v>30000</v>
      </c>
      <c r="H554" s="17">
        <v>0</v>
      </c>
      <c r="I554" s="17">
        <v>220000</v>
      </c>
      <c r="J554" s="17">
        <v>0</v>
      </c>
      <c r="K554" s="18">
        <f t="shared" si="24"/>
        <v>30000</v>
      </c>
      <c r="L554" s="18">
        <f t="shared" si="25"/>
        <v>0.12</v>
      </c>
      <c r="M554" s="16">
        <f t="shared" si="26"/>
        <v>0.88</v>
      </c>
    </row>
    <row r="555" spans="1:13" ht="15" x14ac:dyDescent="0.25">
      <c r="A555" s="20">
        <v>20509006</v>
      </c>
      <c r="B555" s="17" t="s">
        <v>172</v>
      </c>
      <c r="C555" s="17" t="s">
        <v>65</v>
      </c>
      <c r="D555" s="19">
        <v>280</v>
      </c>
      <c r="E555" s="17">
        <v>3000000</v>
      </c>
      <c r="F555" s="17">
        <v>0</v>
      </c>
      <c r="G555" s="17">
        <v>0</v>
      </c>
      <c r="H555" s="17">
        <v>0</v>
      </c>
      <c r="I555" s="17">
        <v>0</v>
      </c>
      <c r="J555" s="17">
        <v>3000000</v>
      </c>
      <c r="K555" s="18">
        <f t="shared" si="24"/>
        <v>0</v>
      </c>
      <c r="L555" s="18">
        <f t="shared" si="25"/>
        <v>0</v>
      </c>
      <c r="M555" s="16">
        <f t="shared" si="26"/>
        <v>0</v>
      </c>
    </row>
    <row r="556" spans="1:13" ht="15" x14ac:dyDescent="0.25">
      <c r="A556" s="20">
        <v>20509006</v>
      </c>
      <c r="B556" s="17" t="s">
        <v>198</v>
      </c>
      <c r="C556" s="17" t="s">
        <v>66</v>
      </c>
      <c r="D556" s="19">
        <v>280</v>
      </c>
      <c r="E556" s="17">
        <v>186000000</v>
      </c>
      <c r="F556" s="17">
        <v>0</v>
      </c>
      <c r="G556" s="17">
        <v>0</v>
      </c>
      <c r="H556" s="17">
        <v>0</v>
      </c>
      <c r="I556" s="17">
        <v>0</v>
      </c>
      <c r="J556" s="17">
        <v>186000000</v>
      </c>
      <c r="K556" s="18">
        <f t="shared" si="24"/>
        <v>0</v>
      </c>
      <c r="L556" s="18">
        <f t="shared" si="25"/>
        <v>0</v>
      </c>
      <c r="M556" s="16">
        <f t="shared" si="26"/>
        <v>0</v>
      </c>
    </row>
    <row r="557" spans="1:13" ht="15" x14ac:dyDescent="0.25">
      <c r="A557" s="20">
        <v>20509006</v>
      </c>
      <c r="B557" s="17" t="s">
        <v>173</v>
      </c>
      <c r="C557" s="17" t="s">
        <v>80</v>
      </c>
      <c r="D557" s="19">
        <v>280</v>
      </c>
      <c r="E557" s="17">
        <v>17900000</v>
      </c>
      <c r="F557" s="17">
        <v>0</v>
      </c>
      <c r="G557" s="17">
        <v>0</v>
      </c>
      <c r="H557" s="17">
        <v>0</v>
      </c>
      <c r="I557" s="17">
        <v>16428093.199999999</v>
      </c>
      <c r="J557" s="17">
        <v>1471906.8</v>
      </c>
      <c r="K557" s="18">
        <f t="shared" si="24"/>
        <v>0</v>
      </c>
      <c r="L557" s="18">
        <f t="shared" si="25"/>
        <v>0</v>
      </c>
      <c r="M557" s="16">
        <f t="shared" si="26"/>
        <v>0.91777056983240224</v>
      </c>
    </row>
    <row r="558" spans="1:13" ht="15" x14ac:dyDescent="0.25">
      <c r="A558" s="20">
        <v>20509006</v>
      </c>
      <c r="B558" s="17" t="s">
        <v>174</v>
      </c>
      <c r="C558" s="17" t="s">
        <v>85</v>
      </c>
      <c r="D558" s="19">
        <v>280</v>
      </c>
      <c r="E558" s="17">
        <v>6000000</v>
      </c>
      <c r="F558" s="17">
        <v>0</v>
      </c>
      <c r="G558" s="17">
        <v>0</v>
      </c>
      <c r="H558" s="17">
        <v>0</v>
      </c>
      <c r="I558" s="17">
        <v>0</v>
      </c>
      <c r="J558" s="17">
        <v>6000000</v>
      </c>
      <c r="K558" s="18">
        <f t="shared" si="24"/>
        <v>0</v>
      </c>
      <c r="L558" s="18">
        <f t="shared" si="25"/>
        <v>0</v>
      </c>
      <c r="M558" s="16">
        <f t="shared" si="26"/>
        <v>0</v>
      </c>
    </row>
    <row r="559" spans="1:13" ht="15" x14ac:dyDescent="0.25">
      <c r="A559" s="20">
        <v>20509006</v>
      </c>
      <c r="B559" s="17" t="s">
        <v>175</v>
      </c>
      <c r="C559" s="17" t="s">
        <v>67</v>
      </c>
      <c r="D559" s="19">
        <v>1</v>
      </c>
      <c r="E559" s="17">
        <v>9953649.3599999994</v>
      </c>
      <c r="F559" s="17">
        <v>0</v>
      </c>
      <c r="G559" s="17">
        <v>0</v>
      </c>
      <c r="H559" s="17">
        <v>0</v>
      </c>
      <c r="I559" s="17">
        <v>9263970</v>
      </c>
      <c r="J559" s="17">
        <v>689679.35999999999</v>
      </c>
      <c r="K559" s="18">
        <f t="shared" si="24"/>
        <v>0</v>
      </c>
      <c r="L559" s="18">
        <f t="shared" si="25"/>
        <v>0</v>
      </c>
      <c r="M559" s="16">
        <f t="shared" si="26"/>
        <v>0.9307109046083577</v>
      </c>
    </row>
    <row r="560" spans="1:13" ht="15" x14ac:dyDescent="0.25">
      <c r="A560" s="20">
        <v>20509006</v>
      </c>
      <c r="B560" s="17" t="s">
        <v>175</v>
      </c>
      <c r="C560" s="17" t="s">
        <v>67</v>
      </c>
      <c r="D560" s="19">
        <v>280</v>
      </c>
      <c r="E560" s="17">
        <v>5000000</v>
      </c>
      <c r="F560" s="17">
        <v>0</v>
      </c>
      <c r="G560" s="17">
        <v>0</v>
      </c>
      <c r="H560" s="17">
        <v>0</v>
      </c>
      <c r="I560" s="17">
        <v>4480000</v>
      </c>
      <c r="J560" s="17">
        <v>520000</v>
      </c>
      <c r="K560" s="18">
        <f t="shared" si="24"/>
        <v>0</v>
      </c>
      <c r="L560" s="18">
        <f t="shared" si="25"/>
        <v>0</v>
      </c>
      <c r="M560" s="16">
        <f t="shared" si="26"/>
        <v>0.89600000000000002</v>
      </c>
    </row>
    <row r="561" spans="1:13" ht="15" x14ac:dyDescent="0.25">
      <c r="A561" s="20">
        <v>20509006</v>
      </c>
      <c r="B561" s="17" t="s">
        <v>199</v>
      </c>
      <c r="C561" s="17" t="s">
        <v>86</v>
      </c>
      <c r="D561" s="19">
        <v>280</v>
      </c>
      <c r="E561" s="17">
        <v>121538592</v>
      </c>
      <c r="F561" s="17">
        <v>0</v>
      </c>
      <c r="G561" s="17">
        <v>0</v>
      </c>
      <c r="H561" s="17">
        <v>0</v>
      </c>
      <c r="I561" s="17">
        <v>121538592</v>
      </c>
      <c r="J561" s="17">
        <v>0</v>
      </c>
      <c r="K561" s="18">
        <f t="shared" si="24"/>
        <v>0</v>
      </c>
      <c r="L561" s="18">
        <f t="shared" si="25"/>
        <v>0</v>
      </c>
      <c r="M561" s="16">
        <f t="shared" si="26"/>
        <v>1</v>
      </c>
    </row>
    <row r="562" spans="1:13" ht="15" x14ac:dyDescent="0.25">
      <c r="A562" s="20">
        <v>20509006</v>
      </c>
      <c r="B562" s="17" t="s">
        <v>177</v>
      </c>
      <c r="C562" s="17" t="s">
        <v>89</v>
      </c>
      <c r="D562" s="19">
        <v>280</v>
      </c>
      <c r="E562" s="17">
        <v>422612851</v>
      </c>
      <c r="F562" s="17">
        <v>0</v>
      </c>
      <c r="G562" s="17">
        <v>0</v>
      </c>
      <c r="H562" s="17">
        <v>0</v>
      </c>
      <c r="I562" s="17">
        <v>0</v>
      </c>
      <c r="J562" s="17">
        <v>422612851</v>
      </c>
      <c r="K562" s="18">
        <f t="shared" si="24"/>
        <v>0</v>
      </c>
      <c r="L562" s="18">
        <f t="shared" si="25"/>
        <v>0</v>
      </c>
      <c r="M562" s="16">
        <f t="shared" si="26"/>
        <v>0</v>
      </c>
    </row>
    <row r="563" spans="1:13" ht="15" x14ac:dyDescent="0.25">
      <c r="A563" s="20">
        <v>20509006</v>
      </c>
      <c r="B563" s="17" t="s">
        <v>263</v>
      </c>
      <c r="C563" s="17" t="s">
        <v>68</v>
      </c>
      <c r="D563" s="19">
        <v>1</v>
      </c>
      <c r="E563" s="17">
        <v>7130075</v>
      </c>
      <c r="F563" s="17">
        <v>0</v>
      </c>
      <c r="G563" s="17">
        <v>0</v>
      </c>
      <c r="H563" s="17">
        <v>0</v>
      </c>
      <c r="I563" s="17">
        <v>5334733.9000000004</v>
      </c>
      <c r="J563" s="17">
        <v>1795341.1</v>
      </c>
      <c r="K563" s="18">
        <f t="shared" si="24"/>
        <v>0</v>
      </c>
      <c r="L563" s="18">
        <f t="shared" si="25"/>
        <v>0</v>
      </c>
      <c r="M563" s="16">
        <f t="shared" si="26"/>
        <v>0.74820165285778906</v>
      </c>
    </row>
    <row r="564" spans="1:13" ht="15" x14ac:dyDescent="0.25">
      <c r="A564" s="20">
        <v>20509006</v>
      </c>
      <c r="B564" s="17" t="s">
        <v>264</v>
      </c>
      <c r="C564" s="17" t="s">
        <v>69</v>
      </c>
      <c r="D564" s="19">
        <v>1</v>
      </c>
      <c r="E564" s="17">
        <v>3073308</v>
      </c>
      <c r="F564" s="17">
        <v>0</v>
      </c>
      <c r="G564" s="17">
        <v>0</v>
      </c>
      <c r="H564" s="17">
        <v>0</v>
      </c>
      <c r="I564" s="17">
        <v>2299454.2799999998</v>
      </c>
      <c r="J564" s="17">
        <v>773853.72</v>
      </c>
      <c r="K564" s="18">
        <f t="shared" si="24"/>
        <v>0</v>
      </c>
      <c r="L564" s="18">
        <f t="shared" si="25"/>
        <v>0</v>
      </c>
      <c r="M564" s="16">
        <f t="shared" si="26"/>
        <v>0.74820170318106738</v>
      </c>
    </row>
    <row r="565" spans="1:13" ht="15" x14ac:dyDescent="0.25">
      <c r="A565" s="20">
        <v>20509006</v>
      </c>
      <c r="B565" s="17" t="s">
        <v>181</v>
      </c>
      <c r="C565" s="17" t="s">
        <v>70</v>
      </c>
      <c r="D565" s="19">
        <v>1</v>
      </c>
      <c r="E565" s="17">
        <v>397706</v>
      </c>
      <c r="F565" s="17">
        <v>0</v>
      </c>
      <c r="G565" s="17">
        <v>0</v>
      </c>
      <c r="H565" s="17">
        <v>0</v>
      </c>
      <c r="I565" s="17">
        <v>397705.14</v>
      </c>
      <c r="J565" s="17">
        <v>0.86</v>
      </c>
      <c r="K565" s="18">
        <f t="shared" si="24"/>
        <v>0</v>
      </c>
      <c r="L565" s="18">
        <f t="shared" si="25"/>
        <v>0</v>
      </c>
      <c r="M565" s="16">
        <f t="shared" si="26"/>
        <v>0.99999783759862815</v>
      </c>
    </row>
    <row r="566" spans="1:13" ht="15" x14ac:dyDescent="0.25">
      <c r="A566" s="20">
        <v>20509006</v>
      </c>
      <c r="B566" s="17" t="s">
        <v>182</v>
      </c>
      <c r="C566" s="17" t="s">
        <v>71</v>
      </c>
      <c r="D566" s="19">
        <v>1</v>
      </c>
      <c r="E566" s="17">
        <v>8000000</v>
      </c>
      <c r="F566" s="17">
        <v>0</v>
      </c>
      <c r="G566" s="17">
        <v>0</v>
      </c>
      <c r="H566" s="17">
        <v>0</v>
      </c>
      <c r="I566" s="17">
        <v>3463543</v>
      </c>
      <c r="J566" s="17">
        <v>4536457</v>
      </c>
      <c r="K566" s="18">
        <f t="shared" si="24"/>
        <v>0</v>
      </c>
      <c r="L566" s="18">
        <f t="shared" si="25"/>
        <v>0</v>
      </c>
      <c r="M566" s="16">
        <f t="shared" si="26"/>
        <v>0.432942875</v>
      </c>
    </row>
    <row r="567" spans="1:13" ht="15" x14ac:dyDescent="0.25">
      <c r="A567" s="20">
        <v>20509006</v>
      </c>
      <c r="B567" s="17" t="s">
        <v>183</v>
      </c>
      <c r="C567" s="17" t="s">
        <v>72</v>
      </c>
      <c r="D567" s="19">
        <v>1</v>
      </c>
      <c r="E567" s="17">
        <v>1900000</v>
      </c>
      <c r="F567" s="17">
        <v>0</v>
      </c>
      <c r="G567" s="17">
        <v>1900000</v>
      </c>
      <c r="H567" s="17">
        <v>0</v>
      </c>
      <c r="I567" s="17">
        <v>0</v>
      </c>
      <c r="J567" s="17">
        <v>0</v>
      </c>
      <c r="K567" s="18">
        <f t="shared" si="24"/>
        <v>1900000</v>
      </c>
      <c r="L567" s="18">
        <f t="shared" si="25"/>
        <v>1</v>
      </c>
      <c r="M567" s="16">
        <f t="shared" si="26"/>
        <v>0</v>
      </c>
    </row>
    <row r="568" spans="1:13" ht="15" x14ac:dyDescent="0.25">
      <c r="A568" s="17"/>
      <c r="B568" s="17"/>
      <c r="C568" s="17"/>
      <c r="D568" s="19"/>
      <c r="E568" s="17">
        <f t="shared" ref="E568:J568" si="27">SUM(E10:E567)</f>
        <v>254746474008.99997</v>
      </c>
      <c r="F568" s="17">
        <f t="shared" si="27"/>
        <v>453113322.65999997</v>
      </c>
      <c r="G568" s="17">
        <f t="shared" si="27"/>
        <v>5571701365.4900007</v>
      </c>
      <c r="H568" s="17">
        <f t="shared" si="27"/>
        <v>4482146.8100000005</v>
      </c>
      <c r="I568" s="17">
        <f t="shared" si="27"/>
        <v>230246438371.89014</v>
      </c>
      <c r="J568" s="17">
        <f t="shared" si="27"/>
        <v>18470738802.150013</v>
      </c>
      <c r="K568" s="18">
        <f t="shared" si="24"/>
        <v>6029296834.960001</v>
      </c>
      <c r="L568" s="18">
        <f t="shared" si="25"/>
        <v>2.3667832335716611E-2</v>
      </c>
      <c r="M568" s="16">
        <f t="shared" si="26"/>
        <v>0.90382581061261613</v>
      </c>
    </row>
  </sheetData>
  <autoFilter ref="A9:M568"/>
  <pageMargins left="0.7" right="0.7" top="0.75" bottom="0.75" header="0.3" footer="0.3"/>
  <pageSetup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73"/>
  <sheetViews>
    <sheetView topLeftCell="A76" zoomScale="110" zoomScaleNormal="110" workbookViewId="0">
      <selection activeCell="K155" sqref="K155"/>
    </sheetView>
  </sheetViews>
  <sheetFormatPr baseColWidth="10" defaultRowHeight="12.75" x14ac:dyDescent="0.2"/>
  <cols>
    <col min="1" max="1" width="19.7109375" style="11" customWidth="1"/>
    <col min="2" max="2" width="18.28515625" style="7" bestFit="1" customWidth="1"/>
    <col min="3" max="3" width="14.7109375" style="7" bestFit="1" customWidth="1"/>
    <col min="4" max="4" width="15.7109375" style="7" bestFit="1" customWidth="1"/>
    <col min="5" max="5" width="12.28515625" style="7" bestFit="1" customWidth="1"/>
    <col min="6" max="6" width="18.28515625" style="7" bestFit="1" customWidth="1"/>
    <col min="7" max="8" width="15.7109375" style="7" bestFit="1" customWidth="1"/>
    <col min="9" max="16384" width="11.42578125" style="7"/>
  </cols>
  <sheetData>
    <row r="2" spans="1:10" ht="25.5" x14ac:dyDescent="0.2">
      <c r="A2" s="21" t="s">
        <v>104</v>
      </c>
      <c r="B2" s="22" t="s">
        <v>105</v>
      </c>
      <c r="C2" s="22" t="s">
        <v>291</v>
      </c>
      <c r="D2" s="22" t="s">
        <v>293</v>
      </c>
      <c r="E2" s="22" t="s">
        <v>303</v>
      </c>
      <c r="F2" s="22" t="s">
        <v>267</v>
      </c>
      <c r="G2" s="22" t="s">
        <v>300</v>
      </c>
      <c r="H2" s="22" t="s">
        <v>268</v>
      </c>
      <c r="I2" s="22" t="s">
        <v>304</v>
      </c>
      <c r="J2" s="22" t="s">
        <v>302</v>
      </c>
    </row>
    <row r="3" spans="1:10" x14ac:dyDescent="0.2">
      <c r="A3" s="11" t="s">
        <v>106</v>
      </c>
      <c r="B3" s="8">
        <v>73712744816</v>
      </c>
      <c r="C3" s="7">
        <v>0</v>
      </c>
      <c r="D3" s="7">
        <v>0</v>
      </c>
      <c r="E3" s="7">
        <v>0</v>
      </c>
      <c r="F3" s="8">
        <v>67661228359.419998</v>
      </c>
      <c r="G3" s="8">
        <v>6051516456.5799999</v>
      </c>
      <c r="H3" s="8">
        <f>SUM(C3+D3+E3)</f>
        <v>0</v>
      </c>
      <c r="I3" s="9">
        <f>SUM(H3/B3)</f>
        <v>0</v>
      </c>
      <c r="J3" s="9">
        <f>SUM(F3/B3)</f>
        <v>0.91790406839840721</v>
      </c>
    </row>
    <row r="4" spans="1:10" x14ac:dyDescent="0.2">
      <c r="A4" s="11" t="s">
        <v>202</v>
      </c>
      <c r="B4" s="8">
        <v>520166927</v>
      </c>
      <c r="C4" s="7">
        <v>0</v>
      </c>
      <c r="D4" s="7">
        <v>0</v>
      </c>
      <c r="E4" s="7">
        <v>0</v>
      </c>
      <c r="F4" s="8">
        <v>494657796.31</v>
      </c>
      <c r="G4" s="8">
        <v>25509130.690000001</v>
      </c>
      <c r="H4" s="8">
        <f>SUM(C4+D4+E4)</f>
        <v>0</v>
      </c>
      <c r="I4" s="9">
        <f>SUM(H4/B4)</f>
        <v>0</v>
      </c>
      <c r="J4" s="9">
        <f>SUM(F4/B4)</f>
        <v>0.9509597220316931</v>
      </c>
    </row>
    <row r="5" spans="1:10" x14ac:dyDescent="0.2">
      <c r="A5" s="11" t="s">
        <v>185</v>
      </c>
      <c r="B5" s="8">
        <v>3000000</v>
      </c>
      <c r="C5" s="7">
        <v>0</v>
      </c>
      <c r="D5" s="7">
        <v>0</v>
      </c>
      <c r="E5" s="7">
        <v>0</v>
      </c>
      <c r="F5" s="7">
        <v>0</v>
      </c>
      <c r="G5" s="8">
        <v>3000000</v>
      </c>
      <c r="H5" s="8">
        <f>SUM(C5+D5+E5)</f>
        <v>0</v>
      </c>
      <c r="I5" s="9">
        <f>SUM(H5/B5)</f>
        <v>0</v>
      </c>
      <c r="J5" s="9">
        <f>SUM(F5/B5)</f>
        <v>0</v>
      </c>
    </row>
    <row r="6" spans="1:10" x14ac:dyDescent="0.2">
      <c r="A6" s="11" t="s">
        <v>107</v>
      </c>
      <c r="B6" s="8">
        <v>208006791</v>
      </c>
      <c r="C6" s="7">
        <v>0</v>
      </c>
      <c r="D6" s="7">
        <v>0</v>
      </c>
      <c r="E6" s="7">
        <v>0</v>
      </c>
      <c r="F6" s="8">
        <v>198902674.69</v>
      </c>
      <c r="G6" s="8">
        <v>9104116.3100000005</v>
      </c>
      <c r="H6" s="8">
        <f>SUM(C6+D6+E6)</f>
        <v>0</v>
      </c>
      <c r="I6" s="9">
        <f>SUM(H6/B6)</f>
        <v>0</v>
      </c>
      <c r="J6" s="9">
        <f>SUM(F6/B6)</f>
        <v>0.95623163904297714</v>
      </c>
    </row>
    <row r="7" spans="1:10" x14ac:dyDescent="0.2">
      <c r="A7" s="11" t="s">
        <v>108</v>
      </c>
      <c r="B7" s="8">
        <v>15681200948</v>
      </c>
      <c r="C7" s="7">
        <v>0</v>
      </c>
      <c r="D7" s="7">
        <v>0</v>
      </c>
      <c r="E7" s="7">
        <v>0</v>
      </c>
      <c r="F7" s="8">
        <v>15045181343.6</v>
      </c>
      <c r="G7" s="8">
        <v>636019604.39999998</v>
      </c>
      <c r="H7" s="8">
        <f>SUM(C7+D7+E7)</f>
        <v>0</v>
      </c>
      <c r="I7" s="9">
        <f>SUM(H7/B7)</f>
        <v>0</v>
      </c>
      <c r="J7" s="9">
        <f>SUM(F7/B7)</f>
        <v>0.95944063171506522</v>
      </c>
    </row>
    <row r="8" spans="1:10" x14ac:dyDescent="0.2">
      <c r="A8" s="11" t="s">
        <v>109</v>
      </c>
      <c r="B8" s="8">
        <v>20325433533</v>
      </c>
      <c r="C8" s="7">
        <v>0</v>
      </c>
      <c r="D8" s="7">
        <v>0</v>
      </c>
      <c r="E8" s="7">
        <v>0</v>
      </c>
      <c r="F8" s="8">
        <v>19994607103.959999</v>
      </c>
      <c r="G8" s="8">
        <v>330826429.04000002</v>
      </c>
      <c r="H8" s="8">
        <f t="shared" ref="H8:H19" si="0">SUM(C8+D8+E8)</f>
        <v>0</v>
      </c>
      <c r="I8" s="9">
        <f t="shared" ref="I8:I33" si="1">SUM(H8/B8)</f>
        <v>0</v>
      </c>
      <c r="J8" s="9">
        <f t="shared" ref="J8:J35" si="2">SUM(F8/B8)</f>
        <v>0.98372352410083275</v>
      </c>
    </row>
    <row r="9" spans="1:10" x14ac:dyDescent="0.2">
      <c r="A9" s="11" t="s">
        <v>110</v>
      </c>
      <c r="B9" s="8">
        <v>3246077750</v>
      </c>
      <c r="C9" s="7">
        <v>0</v>
      </c>
      <c r="D9" s="7">
        <v>0</v>
      </c>
      <c r="E9" s="7">
        <v>0</v>
      </c>
      <c r="F9" s="8">
        <v>3026737619.9899998</v>
      </c>
      <c r="G9" s="8">
        <v>219340130.00999999</v>
      </c>
      <c r="H9" s="8">
        <f t="shared" si="0"/>
        <v>0</v>
      </c>
      <c r="I9" s="9">
        <f t="shared" si="1"/>
        <v>0</v>
      </c>
      <c r="J9" s="9">
        <f t="shared" si="2"/>
        <v>0.93242918164544886</v>
      </c>
    </row>
    <row r="10" spans="1:10" x14ac:dyDescent="0.2">
      <c r="A10" s="11" t="s">
        <v>111</v>
      </c>
      <c r="B10" s="8">
        <v>12162364967</v>
      </c>
      <c r="C10" s="7">
        <v>0</v>
      </c>
      <c r="D10" s="7">
        <v>0</v>
      </c>
      <c r="E10" s="7">
        <v>0</v>
      </c>
      <c r="F10" s="8">
        <v>11444093928.370001</v>
      </c>
      <c r="G10" s="8">
        <v>718271038.63</v>
      </c>
      <c r="H10" s="8">
        <f t="shared" si="0"/>
        <v>0</v>
      </c>
      <c r="I10" s="9">
        <f t="shared" si="1"/>
        <v>0</v>
      </c>
      <c r="J10" s="9">
        <f t="shared" si="2"/>
        <v>0.94094314382286048</v>
      </c>
    </row>
    <row r="11" spans="1:10" x14ac:dyDescent="0.2">
      <c r="A11" s="11" t="s">
        <v>112</v>
      </c>
      <c r="B11" s="8">
        <v>9904373600</v>
      </c>
      <c r="C11" s="7">
        <v>0</v>
      </c>
      <c r="D11" s="7">
        <v>0</v>
      </c>
      <c r="E11" s="7">
        <v>0</v>
      </c>
      <c r="F11" s="8">
        <v>9739396626.9899998</v>
      </c>
      <c r="G11" s="8">
        <v>164976973.00999999</v>
      </c>
      <c r="H11" s="8">
        <f t="shared" si="0"/>
        <v>0</v>
      </c>
      <c r="I11" s="9">
        <f t="shared" si="1"/>
        <v>0</v>
      </c>
      <c r="J11" s="9">
        <f t="shared" si="2"/>
        <v>0.98334301797642198</v>
      </c>
    </row>
    <row r="12" spans="1:10" x14ac:dyDescent="0.2">
      <c r="A12" s="11" t="s">
        <v>113</v>
      </c>
      <c r="B12" s="8">
        <v>23315085998</v>
      </c>
      <c r="C12" s="7">
        <v>0</v>
      </c>
      <c r="D12" s="7">
        <v>0</v>
      </c>
      <c r="E12" s="7">
        <v>0</v>
      </c>
      <c r="F12" s="8">
        <v>22465527120.040001</v>
      </c>
      <c r="G12" s="8">
        <v>849558877.96000004</v>
      </c>
      <c r="H12" s="8">
        <f t="shared" si="0"/>
        <v>0</v>
      </c>
      <c r="I12" s="9">
        <f t="shared" si="1"/>
        <v>0</v>
      </c>
      <c r="J12" s="9">
        <f t="shared" si="2"/>
        <v>0.96356183811490659</v>
      </c>
    </row>
    <row r="13" spans="1:10" x14ac:dyDescent="0.2">
      <c r="A13" s="11" t="s">
        <v>114</v>
      </c>
      <c r="B13" s="8">
        <v>956171119</v>
      </c>
      <c r="C13" s="7">
        <v>0</v>
      </c>
      <c r="D13" s="8">
        <v>66647087.880000003</v>
      </c>
      <c r="E13" s="7">
        <v>0</v>
      </c>
      <c r="F13" s="8">
        <v>889524031.12</v>
      </c>
      <c r="G13" s="7">
        <v>0</v>
      </c>
      <c r="H13" s="8">
        <f t="shared" si="0"/>
        <v>66647087.880000003</v>
      </c>
      <c r="I13" s="9">
        <f t="shared" si="1"/>
        <v>6.9702050768592608E-2</v>
      </c>
      <c r="J13" s="9">
        <f t="shared" si="2"/>
        <v>0.93029794923140741</v>
      </c>
    </row>
    <row r="14" spans="1:10" x14ac:dyDescent="0.2">
      <c r="A14" s="11" t="s">
        <v>186</v>
      </c>
      <c r="B14" s="8">
        <v>283936754</v>
      </c>
      <c r="C14" s="7">
        <v>0</v>
      </c>
      <c r="D14" s="8">
        <v>38905308.100000001</v>
      </c>
      <c r="E14" s="7">
        <v>0</v>
      </c>
      <c r="F14" s="8">
        <v>245031445.90000001</v>
      </c>
      <c r="G14" s="7">
        <v>0</v>
      </c>
      <c r="H14" s="8">
        <f t="shared" si="0"/>
        <v>38905308.100000001</v>
      </c>
      <c r="I14" s="9">
        <f t="shared" si="1"/>
        <v>0.1370210356775439</v>
      </c>
      <c r="J14" s="9">
        <f t="shared" si="2"/>
        <v>0.86297896432245613</v>
      </c>
    </row>
    <row r="15" spans="1:10" x14ac:dyDescent="0.2">
      <c r="A15" s="11" t="s">
        <v>203</v>
      </c>
      <c r="B15" s="8">
        <v>299242958</v>
      </c>
      <c r="C15" s="7">
        <v>0</v>
      </c>
      <c r="D15" s="8">
        <v>50847230.460000001</v>
      </c>
      <c r="E15" s="7">
        <v>0</v>
      </c>
      <c r="F15" s="8">
        <v>248395727.53999999</v>
      </c>
      <c r="G15" s="7">
        <v>0</v>
      </c>
      <c r="H15" s="8">
        <f t="shared" si="0"/>
        <v>50847230.460000001</v>
      </c>
      <c r="I15" s="9">
        <f t="shared" si="1"/>
        <v>0.16991955566753889</v>
      </c>
      <c r="J15" s="9">
        <f t="shared" si="2"/>
        <v>0.83008044433246109</v>
      </c>
    </row>
    <row r="16" spans="1:10" x14ac:dyDescent="0.2">
      <c r="A16" s="11" t="s">
        <v>228</v>
      </c>
      <c r="B16" s="8">
        <v>10951153026</v>
      </c>
      <c r="C16" s="7">
        <v>0</v>
      </c>
      <c r="D16" s="8">
        <v>579283630.27999997</v>
      </c>
      <c r="E16" s="7">
        <v>0</v>
      </c>
      <c r="F16" s="8">
        <v>10371869395.719999</v>
      </c>
      <c r="G16" s="7">
        <v>0</v>
      </c>
      <c r="H16" s="8">
        <f t="shared" si="0"/>
        <v>579283630.27999997</v>
      </c>
      <c r="I16" s="9">
        <f t="shared" si="1"/>
        <v>5.2897044622121234E-2</v>
      </c>
      <c r="J16" s="9">
        <f t="shared" si="2"/>
        <v>0.9471029553778787</v>
      </c>
    </row>
    <row r="17" spans="1:10" x14ac:dyDescent="0.2">
      <c r="A17" s="11" t="s">
        <v>240</v>
      </c>
      <c r="B17" s="8">
        <v>499104965</v>
      </c>
      <c r="C17" s="7">
        <v>0</v>
      </c>
      <c r="D17" s="8">
        <v>46067727.380000003</v>
      </c>
      <c r="E17" s="7">
        <v>0</v>
      </c>
      <c r="F17" s="8">
        <v>453037237.62</v>
      </c>
      <c r="G17" s="7">
        <v>0</v>
      </c>
      <c r="H17" s="8">
        <f t="shared" si="0"/>
        <v>46067727.380000003</v>
      </c>
      <c r="I17" s="9">
        <f t="shared" si="1"/>
        <v>9.2300679437240227E-2</v>
      </c>
      <c r="J17" s="9">
        <f t="shared" si="2"/>
        <v>0.90769932056275981</v>
      </c>
    </row>
    <row r="18" spans="1:10" x14ac:dyDescent="0.2">
      <c r="A18" s="11" t="s">
        <v>248</v>
      </c>
      <c r="B18" s="8">
        <v>507205028</v>
      </c>
      <c r="C18" s="7">
        <v>0</v>
      </c>
      <c r="D18" s="8">
        <v>45429080.579999998</v>
      </c>
      <c r="E18" s="7">
        <v>0</v>
      </c>
      <c r="F18" s="8">
        <v>461775947.42000002</v>
      </c>
      <c r="G18" s="7">
        <v>0</v>
      </c>
      <c r="H18" s="8">
        <f t="shared" si="0"/>
        <v>45429080.579999998</v>
      </c>
      <c r="I18" s="9">
        <f t="shared" si="1"/>
        <v>8.9567488633018832E-2</v>
      </c>
      <c r="J18" s="9">
        <f t="shared" si="2"/>
        <v>0.91043251136698122</v>
      </c>
    </row>
    <row r="19" spans="1:10" x14ac:dyDescent="0.2">
      <c r="A19" s="11" t="s">
        <v>257</v>
      </c>
      <c r="B19" s="8">
        <v>98712396</v>
      </c>
      <c r="C19" s="7">
        <v>0</v>
      </c>
      <c r="D19" s="8">
        <v>13632588.310000001</v>
      </c>
      <c r="E19" s="7">
        <v>0</v>
      </c>
      <c r="F19" s="8">
        <v>85079807.689999998</v>
      </c>
      <c r="G19" s="7">
        <v>0</v>
      </c>
      <c r="H19" s="8">
        <f t="shared" si="0"/>
        <v>13632588.310000001</v>
      </c>
      <c r="I19" s="9">
        <f t="shared" si="1"/>
        <v>0.13810411723771754</v>
      </c>
      <c r="J19" s="9">
        <f t="shared" si="2"/>
        <v>0.86189588276228246</v>
      </c>
    </row>
    <row r="20" spans="1:10" x14ac:dyDescent="0.2">
      <c r="A20" s="14"/>
      <c r="B20" s="13">
        <f>SUM(B13:B19)</f>
        <v>13595526246</v>
      </c>
      <c r="C20" s="13">
        <f t="shared" ref="C20:H20" si="3">SUM(C13:C19)</f>
        <v>0</v>
      </c>
      <c r="D20" s="13">
        <f t="shared" si="3"/>
        <v>840812652.99000001</v>
      </c>
      <c r="E20" s="13">
        <f t="shared" si="3"/>
        <v>0</v>
      </c>
      <c r="F20" s="13">
        <f t="shared" si="3"/>
        <v>12754713593.01</v>
      </c>
      <c r="G20" s="13">
        <f t="shared" si="3"/>
        <v>0</v>
      </c>
      <c r="H20" s="13">
        <f t="shared" si="3"/>
        <v>840812652.99000001</v>
      </c>
      <c r="I20" s="9">
        <f t="shared" si="1"/>
        <v>6.1844803781492402E-2</v>
      </c>
      <c r="J20" s="9">
        <f t="shared" si="2"/>
        <v>0.93815519621850763</v>
      </c>
    </row>
    <row r="21" spans="1:10" x14ac:dyDescent="0.2">
      <c r="A21" s="11" t="s">
        <v>204</v>
      </c>
      <c r="B21" s="8">
        <v>30454596</v>
      </c>
      <c r="C21" s="7">
        <v>0</v>
      </c>
      <c r="D21" s="8">
        <v>22005331</v>
      </c>
      <c r="E21" s="7">
        <v>0</v>
      </c>
      <c r="F21" s="8">
        <v>8449265</v>
      </c>
      <c r="G21" s="7">
        <v>0</v>
      </c>
      <c r="H21" s="8">
        <f t="shared" ref="H21:H84" si="4">SUM(C21+D21+E21)</f>
        <v>22005331</v>
      </c>
      <c r="I21" s="9">
        <f t="shared" si="1"/>
        <v>0.72256190822560906</v>
      </c>
      <c r="J21" s="9">
        <f t="shared" si="2"/>
        <v>0.27743809177439094</v>
      </c>
    </row>
    <row r="22" spans="1:10" x14ac:dyDescent="0.2">
      <c r="A22" s="14"/>
      <c r="B22" s="13">
        <f>SUM(B21)</f>
        <v>30454596</v>
      </c>
      <c r="C22" s="13">
        <f t="shared" ref="C22:H22" si="5">SUM(C21)</f>
        <v>0</v>
      </c>
      <c r="D22" s="13">
        <f t="shared" si="5"/>
        <v>22005331</v>
      </c>
      <c r="E22" s="13">
        <f t="shared" si="5"/>
        <v>0</v>
      </c>
      <c r="F22" s="13">
        <f t="shared" si="5"/>
        <v>8449265</v>
      </c>
      <c r="G22" s="13">
        <f t="shared" si="5"/>
        <v>0</v>
      </c>
      <c r="H22" s="13">
        <f t="shared" si="5"/>
        <v>22005331</v>
      </c>
      <c r="I22" s="9">
        <f t="shared" si="1"/>
        <v>0.72256190822560906</v>
      </c>
      <c r="J22" s="9">
        <f t="shared" si="2"/>
        <v>0.27743809177439094</v>
      </c>
    </row>
    <row r="23" spans="1:10" x14ac:dyDescent="0.2">
      <c r="A23" s="11" t="s">
        <v>116</v>
      </c>
      <c r="B23" s="8">
        <v>53306547</v>
      </c>
      <c r="C23" s="7">
        <v>0</v>
      </c>
      <c r="D23" s="8">
        <v>5227986.6900000004</v>
      </c>
      <c r="E23" s="7">
        <v>0</v>
      </c>
      <c r="F23" s="8">
        <v>48078560.310000002</v>
      </c>
      <c r="G23" s="7">
        <v>0</v>
      </c>
      <c r="H23" s="8">
        <f t="shared" si="4"/>
        <v>5227986.6900000004</v>
      </c>
      <c r="I23" s="9">
        <f t="shared" si="1"/>
        <v>9.8074007494801718E-2</v>
      </c>
      <c r="J23" s="9">
        <f t="shared" si="2"/>
        <v>0.90192599250519834</v>
      </c>
    </row>
    <row r="24" spans="1:10" x14ac:dyDescent="0.2">
      <c r="A24" s="11" t="s">
        <v>187</v>
      </c>
      <c r="B24" s="8">
        <v>16699284</v>
      </c>
      <c r="C24" s="7">
        <v>0</v>
      </c>
      <c r="D24" s="8">
        <v>3454427.37</v>
      </c>
      <c r="E24" s="7">
        <v>0</v>
      </c>
      <c r="F24" s="8">
        <v>13244856.630000001</v>
      </c>
      <c r="G24" s="7">
        <v>0</v>
      </c>
      <c r="H24" s="8">
        <f t="shared" si="4"/>
        <v>3454427.37</v>
      </c>
      <c r="I24" s="9">
        <f t="shared" si="1"/>
        <v>0.20686080732563145</v>
      </c>
      <c r="J24" s="9">
        <f t="shared" si="2"/>
        <v>0.79313919267436861</v>
      </c>
    </row>
    <row r="25" spans="1:10" x14ac:dyDescent="0.2">
      <c r="A25" s="11" t="s">
        <v>205</v>
      </c>
      <c r="B25" s="8">
        <v>16175295</v>
      </c>
      <c r="C25" s="7">
        <v>0</v>
      </c>
      <c r="D25" s="8">
        <v>2752018.97</v>
      </c>
      <c r="E25" s="7">
        <v>0</v>
      </c>
      <c r="F25" s="8">
        <v>13423276.029999999</v>
      </c>
      <c r="G25" s="7">
        <v>0</v>
      </c>
      <c r="H25" s="8">
        <f t="shared" si="4"/>
        <v>2752018.97</v>
      </c>
      <c r="I25" s="9">
        <f t="shared" si="1"/>
        <v>0.17013717338694598</v>
      </c>
      <c r="J25" s="9">
        <f t="shared" si="2"/>
        <v>0.82986282661305399</v>
      </c>
    </row>
    <row r="26" spans="1:10" x14ac:dyDescent="0.2">
      <c r="A26" s="11" t="s">
        <v>229</v>
      </c>
      <c r="B26" s="8">
        <v>595197461</v>
      </c>
      <c r="C26" s="7">
        <v>0</v>
      </c>
      <c r="D26" s="8">
        <v>34687036.93</v>
      </c>
      <c r="E26" s="7">
        <v>0</v>
      </c>
      <c r="F26" s="8">
        <v>560510424.07000005</v>
      </c>
      <c r="G26" s="7">
        <v>0</v>
      </c>
      <c r="H26" s="8">
        <f t="shared" si="4"/>
        <v>34687036.93</v>
      </c>
      <c r="I26" s="9">
        <f t="shared" si="1"/>
        <v>5.8278200434057292E-2</v>
      </c>
      <c r="J26" s="9">
        <f t="shared" si="2"/>
        <v>0.94172179956594282</v>
      </c>
    </row>
    <row r="27" spans="1:10" x14ac:dyDescent="0.2">
      <c r="A27" s="11" t="s">
        <v>241</v>
      </c>
      <c r="B27" s="8">
        <v>27789458</v>
      </c>
      <c r="C27" s="7">
        <v>0</v>
      </c>
      <c r="D27" s="8">
        <v>3303731.08</v>
      </c>
      <c r="E27" s="7">
        <v>0</v>
      </c>
      <c r="F27" s="8">
        <v>24485726.920000002</v>
      </c>
      <c r="G27" s="7">
        <v>0</v>
      </c>
      <c r="H27" s="8">
        <f t="shared" si="4"/>
        <v>3303731.08</v>
      </c>
      <c r="I27" s="9">
        <f t="shared" si="1"/>
        <v>0.11888432944607988</v>
      </c>
      <c r="J27" s="9">
        <f t="shared" si="2"/>
        <v>0.88111567055392015</v>
      </c>
    </row>
    <row r="28" spans="1:10" x14ac:dyDescent="0.2">
      <c r="A28" s="11" t="s">
        <v>249</v>
      </c>
      <c r="B28" s="8">
        <v>27416488</v>
      </c>
      <c r="C28" s="7">
        <v>0</v>
      </c>
      <c r="D28" s="8">
        <v>2456721.2599999998</v>
      </c>
      <c r="E28" s="7">
        <v>0</v>
      </c>
      <c r="F28" s="8">
        <v>24959766.739999998</v>
      </c>
      <c r="G28" s="7">
        <v>0</v>
      </c>
      <c r="H28" s="8">
        <f t="shared" si="4"/>
        <v>2456721.2599999998</v>
      </c>
      <c r="I28" s="9">
        <f t="shared" si="1"/>
        <v>8.9607438414431487E-2</v>
      </c>
      <c r="J28" s="9">
        <f t="shared" si="2"/>
        <v>0.91039256158556847</v>
      </c>
    </row>
    <row r="29" spans="1:10" x14ac:dyDescent="0.2">
      <c r="A29" s="11" t="s">
        <v>258</v>
      </c>
      <c r="B29" s="8">
        <v>6146616</v>
      </c>
      <c r="C29" s="7">
        <v>0</v>
      </c>
      <c r="D29" s="8">
        <v>1547714.72</v>
      </c>
      <c r="E29" s="7">
        <v>0</v>
      </c>
      <c r="F29" s="8">
        <v>4598901.28</v>
      </c>
      <c r="G29" s="7">
        <v>0</v>
      </c>
      <c r="H29" s="8">
        <f t="shared" si="4"/>
        <v>1547714.72</v>
      </c>
      <c r="I29" s="9">
        <f t="shared" si="1"/>
        <v>0.25179948121047419</v>
      </c>
      <c r="J29" s="9">
        <f t="shared" si="2"/>
        <v>0.74820051878952587</v>
      </c>
    </row>
    <row r="30" spans="1:10" x14ac:dyDescent="0.2">
      <c r="A30" s="14"/>
      <c r="B30" s="13">
        <f>SUM(B23:B29)</f>
        <v>742731149</v>
      </c>
      <c r="C30" s="13">
        <f t="shared" ref="C30:H30" si="6">SUM(C23:C29)</f>
        <v>0</v>
      </c>
      <c r="D30" s="13">
        <f t="shared" si="6"/>
        <v>53429637.019999996</v>
      </c>
      <c r="E30" s="13">
        <f t="shared" si="6"/>
        <v>0</v>
      </c>
      <c r="F30" s="13">
        <f t="shared" si="6"/>
        <v>689301511.98000002</v>
      </c>
      <c r="G30" s="13">
        <f t="shared" si="6"/>
        <v>0</v>
      </c>
      <c r="H30" s="13">
        <f t="shared" si="6"/>
        <v>53429637.019999996</v>
      </c>
      <c r="I30" s="9">
        <f t="shared" si="1"/>
        <v>7.1936712351349089E-2</v>
      </c>
      <c r="J30" s="9">
        <f t="shared" si="2"/>
        <v>0.92806328764865098</v>
      </c>
    </row>
    <row r="31" spans="1:10" x14ac:dyDescent="0.2">
      <c r="A31" s="11" t="s">
        <v>206</v>
      </c>
      <c r="B31" s="8">
        <v>1540834</v>
      </c>
      <c r="C31" s="7">
        <v>0</v>
      </c>
      <c r="D31" s="8">
        <v>1255475</v>
      </c>
      <c r="E31" s="7">
        <v>0</v>
      </c>
      <c r="F31" s="8">
        <v>285359</v>
      </c>
      <c r="G31" s="7">
        <v>0</v>
      </c>
      <c r="H31" s="8">
        <f t="shared" si="4"/>
        <v>1255475</v>
      </c>
      <c r="I31" s="9">
        <f t="shared" si="1"/>
        <v>0.81480224346035979</v>
      </c>
      <c r="J31" s="9">
        <f t="shared" si="2"/>
        <v>0.18519775653964021</v>
      </c>
    </row>
    <row r="32" spans="1:10" x14ac:dyDescent="0.2">
      <c r="A32" s="14"/>
      <c r="B32" s="13">
        <f>SUM(B31)</f>
        <v>1540834</v>
      </c>
      <c r="C32" s="13">
        <f t="shared" ref="C32:H32" si="7">SUM(C31)</f>
        <v>0</v>
      </c>
      <c r="D32" s="13">
        <f t="shared" si="7"/>
        <v>1255475</v>
      </c>
      <c r="E32" s="13">
        <f t="shared" si="7"/>
        <v>0</v>
      </c>
      <c r="F32" s="13">
        <f t="shared" si="7"/>
        <v>285359</v>
      </c>
      <c r="G32" s="13">
        <f t="shared" si="7"/>
        <v>0</v>
      </c>
      <c r="H32" s="13">
        <f t="shared" si="7"/>
        <v>1255475</v>
      </c>
      <c r="I32" s="9">
        <f t="shared" si="1"/>
        <v>0.81480224346035979</v>
      </c>
      <c r="J32" s="9">
        <f t="shared" si="2"/>
        <v>0.18519775653964021</v>
      </c>
    </row>
    <row r="33" spans="1:10" x14ac:dyDescent="0.2">
      <c r="A33" s="11" t="s">
        <v>118</v>
      </c>
      <c r="B33" s="8">
        <v>526594517</v>
      </c>
      <c r="C33" s="7">
        <v>0</v>
      </c>
      <c r="D33" s="8">
        <v>39278535.630000003</v>
      </c>
      <c r="E33" s="7">
        <v>0</v>
      </c>
      <c r="F33" s="8">
        <v>487315981.37</v>
      </c>
      <c r="G33" s="7">
        <v>0</v>
      </c>
      <c r="H33" s="8">
        <f t="shared" si="4"/>
        <v>39278535.630000003</v>
      </c>
      <c r="I33" s="9">
        <f t="shared" si="1"/>
        <v>7.4589716303483655E-2</v>
      </c>
      <c r="J33" s="9">
        <f t="shared" si="2"/>
        <v>0.92541028369651634</v>
      </c>
    </row>
    <row r="34" spans="1:10" x14ac:dyDescent="0.2">
      <c r="A34" s="11" t="s">
        <v>188</v>
      </c>
      <c r="B34" s="8">
        <v>154664725</v>
      </c>
      <c r="C34" s="7">
        <v>0</v>
      </c>
      <c r="D34" s="8">
        <v>20098067.420000002</v>
      </c>
      <c r="E34" s="7">
        <v>0</v>
      </c>
      <c r="F34" s="8">
        <v>134566657.58000001</v>
      </c>
      <c r="G34" s="7">
        <v>0</v>
      </c>
      <c r="H34" s="8">
        <f t="shared" si="4"/>
        <v>20098067.420000002</v>
      </c>
      <c r="I34" s="9">
        <f t="shared" ref="I34:I84" si="8">SUM(H34/B34)</f>
        <v>0.12994603274922581</v>
      </c>
      <c r="J34" s="9">
        <f t="shared" si="2"/>
        <v>0.87005396725077433</v>
      </c>
    </row>
    <row r="35" spans="1:10" x14ac:dyDescent="0.2">
      <c r="A35" s="11" t="s">
        <v>208</v>
      </c>
      <c r="B35" s="8">
        <v>164340997</v>
      </c>
      <c r="C35" s="7">
        <v>0</v>
      </c>
      <c r="D35" s="8">
        <v>27934592.579999998</v>
      </c>
      <c r="E35" s="7">
        <v>0</v>
      </c>
      <c r="F35" s="8">
        <v>136406404.41999999</v>
      </c>
      <c r="G35" s="7">
        <v>0</v>
      </c>
      <c r="H35" s="8">
        <f t="shared" si="4"/>
        <v>27934592.579999998</v>
      </c>
      <c r="I35" s="9">
        <f t="shared" si="8"/>
        <v>0.1699794518101895</v>
      </c>
      <c r="J35" s="9">
        <f t="shared" si="2"/>
        <v>0.83002054818981041</v>
      </c>
    </row>
    <row r="36" spans="1:10" x14ac:dyDescent="0.2">
      <c r="A36" s="11" t="s">
        <v>230</v>
      </c>
      <c r="B36" s="8">
        <v>6012206203</v>
      </c>
      <c r="C36" s="7">
        <v>0</v>
      </c>
      <c r="D36" s="8">
        <v>316382064.64999998</v>
      </c>
      <c r="E36" s="7">
        <v>0</v>
      </c>
      <c r="F36" s="8">
        <v>5695824138.3500004</v>
      </c>
      <c r="G36" s="7">
        <v>0</v>
      </c>
      <c r="H36" s="8">
        <f t="shared" si="4"/>
        <v>316382064.64999998</v>
      </c>
      <c r="I36" s="9">
        <f t="shared" si="8"/>
        <v>5.2623289016955226E-2</v>
      </c>
      <c r="J36" s="9">
        <f t="shared" ref="J36:J84" si="9">SUM(F36/B36)</f>
        <v>0.94737671098304488</v>
      </c>
    </row>
    <row r="37" spans="1:10" x14ac:dyDescent="0.2">
      <c r="A37" s="11" t="s">
        <v>242</v>
      </c>
      <c r="B37" s="8">
        <v>273340889</v>
      </c>
      <c r="C37" s="7">
        <v>0</v>
      </c>
      <c r="D37" s="8">
        <v>24545432.32</v>
      </c>
      <c r="E37" s="7">
        <v>0</v>
      </c>
      <c r="F37" s="8">
        <v>248795456.68000001</v>
      </c>
      <c r="G37" s="7">
        <v>0</v>
      </c>
      <c r="H37" s="8">
        <f t="shared" si="4"/>
        <v>24545432.32</v>
      </c>
      <c r="I37" s="9">
        <f t="shared" si="8"/>
        <v>8.9797879892020108E-2</v>
      </c>
      <c r="J37" s="9">
        <f t="shared" si="9"/>
        <v>0.91020212010797996</v>
      </c>
    </row>
    <row r="38" spans="1:10" x14ac:dyDescent="0.2">
      <c r="A38" s="11" t="s">
        <v>250</v>
      </c>
      <c r="B38" s="8">
        <v>278551518</v>
      </c>
      <c r="C38" s="7">
        <v>0</v>
      </c>
      <c r="D38" s="8">
        <v>24952826.359999999</v>
      </c>
      <c r="E38" s="7">
        <v>0</v>
      </c>
      <c r="F38" s="8">
        <v>253598691.63999999</v>
      </c>
      <c r="G38" s="7">
        <v>0</v>
      </c>
      <c r="H38" s="8">
        <f t="shared" si="4"/>
        <v>24952826.359999999</v>
      </c>
      <c r="I38" s="9">
        <f t="shared" si="8"/>
        <v>8.95806511454732E-2</v>
      </c>
      <c r="J38" s="9">
        <f t="shared" si="9"/>
        <v>0.91041934885452669</v>
      </c>
    </row>
    <row r="39" spans="1:10" x14ac:dyDescent="0.2">
      <c r="A39" s="11" t="s">
        <v>259</v>
      </c>
      <c r="B39" s="8">
        <v>57449619</v>
      </c>
      <c r="C39" s="7">
        <v>0</v>
      </c>
      <c r="D39" s="8">
        <v>10725120.039999999</v>
      </c>
      <c r="E39" s="7">
        <v>0</v>
      </c>
      <c r="F39" s="8">
        <v>46724498.960000001</v>
      </c>
      <c r="G39" s="7">
        <v>0</v>
      </c>
      <c r="H39" s="8">
        <f t="shared" si="4"/>
        <v>10725120.039999999</v>
      </c>
      <c r="I39" s="9">
        <f t="shared" si="8"/>
        <v>0.18668740065969799</v>
      </c>
      <c r="J39" s="9">
        <f t="shared" si="9"/>
        <v>0.81331259934030198</v>
      </c>
    </row>
    <row r="40" spans="1:10" x14ac:dyDescent="0.2">
      <c r="A40" s="14"/>
      <c r="B40" s="13">
        <f>SUM(B33:B39)</f>
        <v>7467148468</v>
      </c>
      <c r="C40" s="13">
        <f t="shared" ref="C40:H40" si="10">SUM(C33:C39)</f>
        <v>0</v>
      </c>
      <c r="D40" s="13">
        <f t="shared" si="10"/>
        <v>463916639</v>
      </c>
      <c r="E40" s="13">
        <f t="shared" si="10"/>
        <v>0</v>
      </c>
      <c r="F40" s="13">
        <f t="shared" si="10"/>
        <v>7003231829.000001</v>
      </c>
      <c r="G40" s="13">
        <f t="shared" si="10"/>
        <v>0</v>
      </c>
      <c r="H40" s="13">
        <f t="shared" si="10"/>
        <v>463916639</v>
      </c>
      <c r="I40" s="9">
        <f t="shared" si="8"/>
        <v>6.2127683812379771E-2</v>
      </c>
      <c r="J40" s="9">
        <f t="shared" si="9"/>
        <v>0.93787231618762035</v>
      </c>
    </row>
    <row r="41" spans="1:10" x14ac:dyDescent="0.2">
      <c r="A41" s="11" t="s">
        <v>209</v>
      </c>
      <c r="B41" s="8">
        <v>22488474</v>
      </c>
      <c r="C41" s="7">
        <v>0</v>
      </c>
      <c r="D41" s="8">
        <v>17422385</v>
      </c>
      <c r="E41" s="7">
        <v>0</v>
      </c>
      <c r="F41" s="8">
        <v>5066089</v>
      </c>
      <c r="G41" s="7">
        <v>0</v>
      </c>
      <c r="H41" s="8">
        <f t="shared" si="4"/>
        <v>17422385</v>
      </c>
      <c r="I41" s="9">
        <f t="shared" si="8"/>
        <v>0.77472508806066609</v>
      </c>
      <c r="J41" s="9">
        <f t="shared" si="9"/>
        <v>0.22527491193933391</v>
      </c>
    </row>
    <row r="42" spans="1:10" x14ac:dyDescent="0.2">
      <c r="A42" s="14"/>
      <c r="B42" s="13">
        <f>SUM(B41)</f>
        <v>22488474</v>
      </c>
      <c r="C42" s="13">
        <f t="shared" ref="C42:H42" si="11">SUM(C41)</f>
        <v>0</v>
      </c>
      <c r="D42" s="13">
        <f t="shared" si="11"/>
        <v>17422385</v>
      </c>
      <c r="E42" s="13">
        <f t="shared" si="11"/>
        <v>0</v>
      </c>
      <c r="F42" s="13">
        <f t="shared" si="11"/>
        <v>5066089</v>
      </c>
      <c r="G42" s="13">
        <f t="shared" si="11"/>
        <v>0</v>
      </c>
      <c r="H42" s="13">
        <f t="shared" si="11"/>
        <v>17422385</v>
      </c>
      <c r="I42" s="9">
        <f t="shared" si="8"/>
        <v>0.77472508806066609</v>
      </c>
      <c r="J42" s="9">
        <f t="shared" si="9"/>
        <v>0.22527491193933391</v>
      </c>
    </row>
    <row r="43" spans="1:10" x14ac:dyDescent="0.2">
      <c r="A43" s="11" t="s">
        <v>119</v>
      </c>
      <c r="B43" s="8">
        <v>159919641</v>
      </c>
      <c r="C43" s="7">
        <v>0</v>
      </c>
      <c r="D43" s="8">
        <v>15683642.84</v>
      </c>
      <c r="E43" s="7">
        <v>0</v>
      </c>
      <c r="F43" s="8">
        <v>144235998.16</v>
      </c>
      <c r="G43" s="7">
        <v>0</v>
      </c>
      <c r="H43" s="8">
        <f t="shared" si="4"/>
        <v>15683642.84</v>
      </c>
      <c r="I43" s="9">
        <f t="shared" si="8"/>
        <v>9.8072023811008935E-2</v>
      </c>
      <c r="J43" s="9">
        <f t="shared" si="9"/>
        <v>0.90192797618899101</v>
      </c>
    </row>
    <row r="44" spans="1:10" x14ac:dyDescent="0.2">
      <c r="A44" s="11" t="s">
        <v>189</v>
      </c>
      <c r="B44" s="8">
        <v>50097852</v>
      </c>
      <c r="C44" s="7">
        <v>0</v>
      </c>
      <c r="D44" s="8">
        <v>10363278.220000001</v>
      </c>
      <c r="E44" s="7">
        <v>0</v>
      </c>
      <c r="F44" s="8">
        <v>39734573.780000001</v>
      </c>
      <c r="G44" s="7">
        <v>0</v>
      </c>
      <c r="H44" s="8">
        <f t="shared" si="4"/>
        <v>10363278.220000001</v>
      </c>
      <c r="I44" s="9">
        <f t="shared" si="8"/>
        <v>0.20686072967759178</v>
      </c>
      <c r="J44" s="9">
        <f t="shared" si="9"/>
        <v>0.79313927032240827</v>
      </c>
    </row>
    <row r="45" spans="1:10" x14ac:dyDescent="0.2">
      <c r="A45" s="11" t="s">
        <v>210</v>
      </c>
      <c r="B45" s="8">
        <v>48525885</v>
      </c>
      <c r="C45" s="7">
        <v>0</v>
      </c>
      <c r="D45" s="8">
        <v>8256055.9299999997</v>
      </c>
      <c r="E45" s="7">
        <v>0</v>
      </c>
      <c r="F45" s="8">
        <v>40269829.07</v>
      </c>
      <c r="G45" s="7">
        <v>0</v>
      </c>
      <c r="H45" s="8">
        <f t="shared" si="4"/>
        <v>8256055.9299999997</v>
      </c>
      <c r="I45" s="9">
        <f t="shared" si="8"/>
        <v>0.17013715319153891</v>
      </c>
      <c r="J45" s="9">
        <f t="shared" si="9"/>
        <v>0.82986284680846112</v>
      </c>
    </row>
    <row r="46" spans="1:10" x14ac:dyDescent="0.2">
      <c r="A46" s="11" t="s">
        <v>231</v>
      </c>
      <c r="B46" s="8">
        <v>1785592383</v>
      </c>
      <c r="C46" s="7">
        <v>0</v>
      </c>
      <c r="D46" s="8">
        <v>103878548.51000001</v>
      </c>
      <c r="E46" s="7">
        <v>0</v>
      </c>
      <c r="F46" s="8">
        <v>1681713834.49</v>
      </c>
      <c r="G46" s="7">
        <v>0</v>
      </c>
      <c r="H46" s="8">
        <f t="shared" si="4"/>
        <v>103878548.51000001</v>
      </c>
      <c r="I46" s="9">
        <f t="shared" si="8"/>
        <v>5.8175958577663806E-2</v>
      </c>
      <c r="J46" s="9">
        <f t="shared" si="9"/>
        <v>0.94182404142233622</v>
      </c>
    </row>
    <row r="47" spans="1:10" x14ac:dyDescent="0.2">
      <c r="A47" s="11" t="s">
        <v>243</v>
      </c>
      <c r="B47" s="8">
        <v>83368373</v>
      </c>
      <c r="C47" s="7">
        <v>0</v>
      </c>
      <c r="D47" s="8">
        <v>9911086.4700000007</v>
      </c>
      <c r="E47" s="7">
        <v>0</v>
      </c>
      <c r="F47" s="8">
        <v>73457286.530000001</v>
      </c>
      <c r="G47" s="7">
        <v>0</v>
      </c>
      <c r="H47" s="8">
        <f t="shared" si="4"/>
        <v>9911086.4700000007</v>
      </c>
      <c r="I47" s="9">
        <f t="shared" si="8"/>
        <v>0.11888305017059647</v>
      </c>
      <c r="J47" s="9">
        <f t="shared" si="9"/>
        <v>0.88111694982940358</v>
      </c>
    </row>
    <row r="48" spans="1:10" x14ac:dyDescent="0.2">
      <c r="A48" s="11" t="s">
        <v>251</v>
      </c>
      <c r="B48" s="8">
        <v>82249464</v>
      </c>
      <c r="C48" s="7">
        <v>0</v>
      </c>
      <c r="D48" s="8">
        <v>7369290.7999999998</v>
      </c>
      <c r="E48" s="7">
        <v>0</v>
      </c>
      <c r="F48" s="8">
        <v>74880173.200000003</v>
      </c>
      <c r="G48" s="7">
        <v>0</v>
      </c>
      <c r="H48" s="8">
        <f t="shared" si="4"/>
        <v>7369290.7999999998</v>
      </c>
      <c r="I48" s="9">
        <f t="shared" si="8"/>
        <v>8.9596824606662476E-2</v>
      </c>
      <c r="J48" s="9">
        <f t="shared" si="9"/>
        <v>0.91040317539333759</v>
      </c>
    </row>
    <row r="49" spans="1:10" x14ac:dyDescent="0.2">
      <c r="A49" s="11" t="s">
        <v>260</v>
      </c>
      <c r="B49" s="8">
        <v>18439848</v>
      </c>
      <c r="C49" s="7">
        <v>0</v>
      </c>
      <c r="D49" s="8">
        <v>4643090.24</v>
      </c>
      <c r="E49" s="7">
        <v>0</v>
      </c>
      <c r="F49" s="8">
        <v>13796757.76</v>
      </c>
      <c r="G49" s="7">
        <v>0</v>
      </c>
      <c r="H49" s="8">
        <f t="shared" si="4"/>
        <v>4643090.24</v>
      </c>
      <c r="I49" s="9">
        <f t="shared" si="8"/>
        <v>0.25179655710827986</v>
      </c>
      <c r="J49" s="9">
        <f t="shared" si="9"/>
        <v>0.74820344289172014</v>
      </c>
    </row>
    <row r="50" spans="1:10" x14ac:dyDescent="0.2">
      <c r="A50" s="14"/>
      <c r="B50" s="13">
        <f>SUM(B43:B49)</f>
        <v>2228193446</v>
      </c>
      <c r="C50" s="13">
        <f t="shared" ref="C50:H50" si="12">SUM(C43:C49)</f>
        <v>0</v>
      </c>
      <c r="D50" s="13">
        <f t="shared" si="12"/>
        <v>160104993.01000002</v>
      </c>
      <c r="E50" s="13">
        <f t="shared" si="12"/>
        <v>0</v>
      </c>
      <c r="F50" s="13">
        <f t="shared" si="12"/>
        <v>2068088452.99</v>
      </c>
      <c r="G50" s="13">
        <f t="shared" si="12"/>
        <v>0</v>
      </c>
      <c r="H50" s="13">
        <f t="shared" si="12"/>
        <v>160104993.01000002</v>
      </c>
      <c r="I50" s="9">
        <f t="shared" si="8"/>
        <v>7.1854171053871776E-2</v>
      </c>
      <c r="J50" s="9">
        <f t="shared" si="9"/>
        <v>0.92814582894612818</v>
      </c>
    </row>
    <row r="51" spans="1:10" x14ac:dyDescent="0.2">
      <c r="A51" s="11" t="s">
        <v>211</v>
      </c>
      <c r="B51" s="8">
        <v>7704169</v>
      </c>
      <c r="C51" s="7">
        <v>0</v>
      </c>
      <c r="D51" s="8">
        <v>6277345</v>
      </c>
      <c r="E51" s="7">
        <v>0</v>
      </c>
      <c r="F51" s="8">
        <v>1426824</v>
      </c>
      <c r="G51" s="7">
        <v>0</v>
      </c>
      <c r="H51" s="8">
        <f t="shared" si="4"/>
        <v>6277345</v>
      </c>
      <c r="I51" s="9">
        <f t="shared" si="8"/>
        <v>0.81479845522599514</v>
      </c>
      <c r="J51" s="9">
        <f t="shared" si="9"/>
        <v>0.18520154477400483</v>
      </c>
    </row>
    <row r="52" spans="1:10" x14ac:dyDescent="0.2">
      <c r="A52" s="14"/>
      <c r="B52" s="13">
        <f>SUM(B51)</f>
        <v>7704169</v>
      </c>
      <c r="C52" s="13">
        <f t="shared" ref="C52:H52" si="13">SUM(C51)</f>
        <v>0</v>
      </c>
      <c r="D52" s="13">
        <f t="shared" si="13"/>
        <v>6277345</v>
      </c>
      <c r="E52" s="13">
        <f t="shared" si="13"/>
        <v>0</v>
      </c>
      <c r="F52" s="13">
        <f t="shared" si="13"/>
        <v>1426824</v>
      </c>
      <c r="G52" s="13">
        <f t="shared" si="13"/>
        <v>0</v>
      </c>
      <c r="H52" s="13">
        <f t="shared" si="13"/>
        <v>6277345</v>
      </c>
      <c r="I52" s="9">
        <f t="shared" si="8"/>
        <v>0.81479845522599514</v>
      </c>
      <c r="J52" s="9">
        <f t="shared" si="9"/>
        <v>0.18520154477400483</v>
      </c>
    </row>
    <row r="53" spans="1:10" x14ac:dyDescent="0.2">
      <c r="A53" s="11" t="s">
        <v>120</v>
      </c>
      <c r="B53" s="8">
        <v>319839282</v>
      </c>
      <c r="C53" s="7">
        <v>0</v>
      </c>
      <c r="D53" s="8">
        <v>31368275.98</v>
      </c>
      <c r="E53" s="7">
        <v>0</v>
      </c>
      <c r="F53" s="8">
        <v>288471006.01999998</v>
      </c>
      <c r="G53" s="7">
        <v>0</v>
      </c>
      <c r="H53" s="8">
        <f t="shared" si="4"/>
        <v>31368275.98</v>
      </c>
      <c r="I53" s="9">
        <f t="shared" si="8"/>
        <v>9.8075120053577408E-2</v>
      </c>
      <c r="J53" s="9">
        <f t="shared" si="9"/>
        <v>0.90192487994642256</v>
      </c>
    </row>
    <row r="54" spans="1:10" x14ac:dyDescent="0.2">
      <c r="A54" s="11" t="s">
        <v>190</v>
      </c>
      <c r="B54" s="8">
        <v>100195704</v>
      </c>
      <c r="C54" s="7">
        <v>0</v>
      </c>
      <c r="D54" s="8">
        <v>20726585.629999999</v>
      </c>
      <c r="E54" s="7">
        <v>0</v>
      </c>
      <c r="F54" s="8">
        <v>79469118.370000005</v>
      </c>
      <c r="G54" s="7">
        <v>0</v>
      </c>
      <c r="H54" s="8">
        <f t="shared" si="4"/>
        <v>20726585.629999999</v>
      </c>
      <c r="I54" s="9">
        <f t="shared" si="8"/>
        <v>0.20686102100744758</v>
      </c>
      <c r="J54" s="9">
        <f t="shared" si="9"/>
        <v>0.79313897899255248</v>
      </c>
    </row>
    <row r="55" spans="1:10" x14ac:dyDescent="0.2">
      <c r="A55" s="11" t="s">
        <v>213</v>
      </c>
      <c r="B55" s="8">
        <v>97051770</v>
      </c>
      <c r="C55" s="7">
        <v>0</v>
      </c>
      <c r="D55" s="8">
        <v>16512287.1</v>
      </c>
      <c r="E55" s="7">
        <v>0</v>
      </c>
      <c r="F55" s="8">
        <v>80539482.900000006</v>
      </c>
      <c r="G55" s="7">
        <v>0</v>
      </c>
      <c r="H55" s="8">
        <f t="shared" si="4"/>
        <v>16512287.1</v>
      </c>
      <c r="I55" s="9">
        <f t="shared" si="8"/>
        <v>0.17013895882578958</v>
      </c>
      <c r="J55" s="9">
        <f t="shared" si="9"/>
        <v>0.82986104117421045</v>
      </c>
    </row>
    <row r="56" spans="1:10" x14ac:dyDescent="0.2">
      <c r="A56" s="11" t="s">
        <v>232</v>
      </c>
      <c r="B56" s="8">
        <v>3556184765</v>
      </c>
      <c r="C56" s="7">
        <v>0</v>
      </c>
      <c r="D56" s="8">
        <v>193121620.47999999</v>
      </c>
      <c r="E56" s="7">
        <v>0</v>
      </c>
      <c r="F56" s="8">
        <v>3363063144.52</v>
      </c>
      <c r="G56" s="7">
        <v>0</v>
      </c>
      <c r="H56" s="8">
        <f t="shared" si="4"/>
        <v>193121620.47999999</v>
      </c>
      <c r="I56" s="9">
        <f t="shared" si="8"/>
        <v>5.4305845517562693E-2</v>
      </c>
      <c r="J56" s="9">
        <f t="shared" si="9"/>
        <v>0.94569415448243732</v>
      </c>
    </row>
    <row r="57" spans="1:10" x14ac:dyDescent="0.2">
      <c r="A57" s="11" t="s">
        <v>244</v>
      </c>
      <c r="B57" s="8">
        <v>161736745</v>
      </c>
      <c r="C57" s="7">
        <v>0</v>
      </c>
      <c r="D57" s="8">
        <v>14822350.220000001</v>
      </c>
      <c r="E57" s="7">
        <v>0</v>
      </c>
      <c r="F57" s="8">
        <v>146914394.78</v>
      </c>
      <c r="G57" s="7">
        <v>0</v>
      </c>
      <c r="H57" s="8">
        <f t="shared" si="4"/>
        <v>14822350.220000001</v>
      </c>
      <c r="I57" s="9">
        <f t="shared" si="8"/>
        <v>9.1644914827487101E-2</v>
      </c>
      <c r="J57" s="9">
        <f t="shared" si="9"/>
        <v>0.90835508517251295</v>
      </c>
    </row>
    <row r="58" spans="1:10" x14ac:dyDescent="0.2">
      <c r="A58" s="11" t="s">
        <v>252</v>
      </c>
      <c r="B58" s="8">
        <v>164498928</v>
      </c>
      <c r="C58" s="7">
        <v>0</v>
      </c>
      <c r="D58" s="8">
        <v>14740279.130000001</v>
      </c>
      <c r="E58" s="7">
        <v>0</v>
      </c>
      <c r="F58" s="8">
        <v>149758648.87</v>
      </c>
      <c r="G58" s="7">
        <v>0</v>
      </c>
      <c r="H58" s="8">
        <f t="shared" si="4"/>
        <v>14740279.130000001</v>
      </c>
      <c r="I58" s="9">
        <f t="shared" si="8"/>
        <v>8.9607144005218076E-2</v>
      </c>
      <c r="J58" s="9">
        <f t="shared" si="9"/>
        <v>0.91039285599478192</v>
      </c>
    </row>
    <row r="59" spans="1:10" x14ac:dyDescent="0.2">
      <c r="A59" s="11" t="s">
        <v>261</v>
      </c>
      <c r="B59" s="8">
        <v>36879696</v>
      </c>
      <c r="C59" s="7">
        <v>0</v>
      </c>
      <c r="D59" s="8">
        <v>9286220.4499999993</v>
      </c>
      <c r="E59" s="7">
        <v>0</v>
      </c>
      <c r="F59" s="8">
        <v>27593475.550000001</v>
      </c>
      <c r="G59" s="7">
        <v>0</v>
      </c>
      <c r="H59" s="8">
        <f t="shared" si="4"/>
        <v>9286220.4499999993</v>
      </c>
      <c r="I59" s="9">
        <f t="shared" si="8"/>
        <v>0.25179764090246293</v>
      </c>
      <c r="J59" s="9">
        <f t="shared" si="9"/>
        <v>0.74820235909753707</v>
      </c>
    </row>
    <row r="60" spans="1:10" x14ac:dyDescent="0.2">
      <c r="A60" s="14"/>
      <c r="B60" s="13">
        <f>SUM(B53:B59)</f>
        <v>4436386890</v>
      </c>
      <c r="C60" s="13">
        <f t="shared" ref="C60:H60" si="14">SUM(C53:C59)</f>
        <v>0</v>
      </c>
      <c r="D60" s="13">
        <f t="shared" si="14"/>
        <v>300577618.99000001</v>
      </c>
      <c r="E60" s="13">
        <f t="shared" si="14"/>
        <v>0</v>
      </c>
      <c r="F60" s="13">
        <f t="shared" si="14"/>
        <v>4135809271.0100002</v>
      </c>
      <c r="G60" s="13">
        <f t="shared" si="14"/>
        <v>0</v>
      </c>
      <c r="H60" s="13">
        <f t="shared" si="14"/>
        <v>300577618.99000001</v>
      </c>
      <c r="I60" s="9">
        <f t="shared" si="8"/>
        <v>6.7752796688568345E-2</v>
      </c>
      <c r="J60" s="9">
        <f t="shared" si="9"/>
        <v>0.93224720331143174</v>
      </c>
    </row>
    <row r="61" spans="1:10" x14ac:dyDescent="0.2">
      <c r="A61" s="11" t="s">
        <v>214</v>
      </c>
      <c r="B61" s="8">
        <v>9245002</v>
      </c>
      <c r="C61" s="7">
        <v>0</v>
      </c>
      <c r="D61" s="8">
        <v>7532877</v>
      </c>
      <c r="E61" s="7">
        <v>0</v>
      </c>
      <c r="F61" s="8">
        <v>1712125</v>
      </c>
      <c r="G61" s="7">
        <v>0</v>
      </c>
      <c r="H61" s="8">
        <f t="shared" si="4"/>
        <v>7532877</v>
      </c>
      <c r="I61" s="9">
        <f t="shared" si="8"/>
        <v>0.81480534022599449</v>
      </c>
      <c r="J61" s="9">
        <f t="shared" si="9"/>
        <v>0.18519465977400545</v>
      </c>
    </row>
    <row r="62" spans="1:10" x14ac:dyDescent="0.2">
      <c r="A62" s="14"/>
      <c r="B62" s="13">
        <f>SUM(B61)</f>
        <v>9245002</v>
      </c>
      <c r="C62" s="13">
        <f t="shared" ref="C62:H62" si="15">SUM(C61)</f>
        <v>0</v>
      </c>
      <c r="D62" s="13">
        <f t="shared" si="15"/>
        <v>7532877</v>
      </c>
      <c r="E62" s="13">
        <f t="shared" si="15"/>
        <v>0</v>
      </c>
      <c r="F62" s="13">
        <f t="shared" si="15"/>
        <v>1712125</v>
      </c>
      <c r="G62" s="13">
        <f t="shared" si="15"/>
        <v>0</v>
      </c>
      <c r="H62" s="13">
        <f t="shared" si="15"/>
        <v>7532877</v>
      </c>
      <c r="I62" s="9">
        <f t="shared" si="8"/>
        <v>0.81480534022599449</v>
      </c>
      <c r="J62" s="9">
        <f t="shared" si="9"/>
        <v>0.18519465977400545</v>
      </c>
    </row>
    <row r="63" spans="1:10" x14ac:dyDescent="0.2">
      <c r="A63" s="11" t="s">
        <v>121</v>
      </c>
      <c r="B63" s="8">
        <v>181000000</v>
      </c>
      <c r="C63" s="7">
        <v>0</v>
      </c>
      <c r="D63" s="8">
        <v>4253489.7699999996</v>
      </c>
      <c r="E63" s="7">
        <v>0</v>
      </c>
      <c r="F63" s="8">
        <v>176746510.22999999</v>
      </c>
      <c r="G63" s="7">
        <v>0</v>
      </c>
      <c r="H63" s="8">
        <f t="shared" si="4"/>
        <v>4253489.7699999996</v>
      </c>
      <c r="I63" s="9">
        <f t="shared" si="8"/>
        <v>2.349994348066298E-2</v>
      </c>
      <c r="J63" s="9">
        <f t="shared" si="9"/>
        <v>0.97650005651933691</v>
      </c>
    </row>
    <row r="64" spans="1:10" x14ac:dyDescent="0.2">
      <c r="A64" s="11" t="s">
        <v>191</v>
      </c>
      <c r="B64" s="8">
        <v>16766000</v>
      </c>
      <c r="C64" s="7">
        <v>0</v>
      </c>
      <c r="D64" s="8">
        <v>3846805.13</v>
      </c>
      <c r="E64" s="7">
        <v>0</v>
      </c>
      <c r="F64" s="8">
        <v>12919194.869999999</v>
      </c>
      <c r="G64" s="7">
        <v>0</v>
      </c>
      <c r="H64" s="8">
        <f t="shared" si="4"/>
        <v>3846805.13</v>
      </c>
      <c r="I64" s="9">
        <f t="shared" si="8"/>
        <v>0.22944084039126802</v>
      </c>
      <c r="J64" s="9">
        <f t="shared" si="9"/>
        <v>0.77055915960873189</v>
      </c>
    </row>
    <row r="65" spans="1:10" x14ac:dyDescent="0.2">
      <c r="A65" s="11" t="s">
        <v>216</v>
      </c>
      <c r="B65" s="8">
        <v>20637000</v>
      </c>
      <c r="C65" s="7">
        <v>0</v>
      </c>
      <c r="D65" s="8">
        <v>3737549.55</v>
      </c>
      <c r="E65" s="7">
        <v>0</v>
      </c>
      <c r="F65" s="8">
        <v>16899450.449999999</v>
      </c>
      <c r="G65" s="7">
        <v>0</v>
      </c>
      <c r="H65" s="8">
        <f t="shared" si="4"/>
        <v>3737549.55</v>
      </c>
      <c r="I65" s="9">
        <f t="shared" si="8"/>
        <v>0.18110915103939526</v>
      </c>
      <c r="J65" s="9">
        <f t="shared" si="9"/>
        <v>0.81889084896060471</v>
      </c>
    </row>
    <row r="66" spans="1:10" x14ac:dyDescent="0.2">
      <c r="A66" s="11" t="s">
        <v>233</v>
      </c>
      <c r="B66" s="8">
        <v>562492000</v>
      </c>
      <c r="C66" s="7">
        <v>0</v>
      </c>
      <c r="D66" s="8">
        <v>87982134.659999996</v>
      </c>
      <c r="E66" s="7">
        <v>0</v>
      </c>
      <c r="F66" s="8">
        <v>474509865.33999997</v>
      </c>
      <c r="G66" s="7">
        <v>0</v>
      </c>
      <c r="H66" s="8">
        <f t="shared" si="4"/>
        <v>87982134.659999996</v>
      </c>
      <c r="I66" s="9">
        <f t="shared" si="8"/>
        <v>0.15641490840758623</v>
      </c>
      <c r="J66" s="9">
        <f t="shared" si="9"/>
        <v>0.84358509159241368</v>
      </c>
    </row>
    <row r="67" spans="1:10" x14ac:dyDescent="0.2">
      <c r="A67" s="11" t="s">
        <v>245</v>
      </c>
      <c r="B67" s="8">
        <v>61092000</v>
      </c>
      <c r="C67" s="7">
        <v>0</v>
      </c>
      <c r="D67" s="8">
        <v>13439295.130000001</v>
      </c>
      <c r="E67" s="7">
        <v>0</v>
      </c>
      <c r="F67" s="8">
        <v>47652704.869999997</v>
      </c>
      <c r="G67" s="7">
        <v>0</v>
      </c>
      <c r="H67" s="8">
        <f t="shared" si="4"/>
        <v>13439295.130000001</v>
      </c>
      <c r="I67" s="9">
        <f t="shared" si="8"/>
        <v>0.21998453365416096</v>
      </c>
      <c r="J67" s="9">
        <f t="shared" si="9"/>
        <v>0.78001546634583907</v>
      </c>
    </row>
    <row r="68" spans="1:10" x14ac:dyDescent="0.2">
      <c r="A68" s="11" t="s">
        <v>253</v>
      </c>
      <c r="B68" s="8">
        <v>31674000</v>
      </c>
      <c r="C68" s="7">
        <v>0</v>
      </c>
      <c r="D68" s="8">
        <v>7706325.7300000004</v>
      </c>
      <c r="E68" s="7">
        <v>0</v>
      </c>
      <c r="F68" s="8">
        <v>23967674.27</v>
      </c>
      <c r="G68" s="7">
        <v>0</v>
      </c>
      <c r="H68" s="8">
        <f t="shared" si="4"/>
        <v>7706325.7300000004</v>
      </c>
      <c r="I68" s="9">
        <f t="shared" si="8"/>
        <v>0.24330131117004486</v>
      </c>
      <c r="J68" s="9">
        <f t="shared" si="9"/>
        <v>0.75669868882995517</v>
      </c>
    </row>
    <row r="69" spans="1:10" x14ac:dyDescent="0.2">
      <c r="A69" s="11" t="s">
        <v>262</v>
      </c>
      <c r="B69" s="8">
        <v>7528000</v>
      </c>
      <c r="C69" s="7">
        <v>0</v>
      </c>
      <c r="D69" s="8">
        <v>3218304.01</v>
      </c>
      <c r="E69" s="7">
        <v>0</v>
      </c>
      <c r="F69" s="8">
        <v>4288992.95</v>
      </c>
      <c r="G69" s="8">
        <v>20703.04</v>
      </c>
      <c r="H69" s="8">
        <f t="shared" si="4"/>
        <v>3218304.01</v>
      </c>
      <c r="I69" s="9">
        <f t="shared" si="8"/>
        <v>0.42751115967056319</v>
      </c>
      <c r="J69" s="9">
        <f t="shared" si="9"/>
        <v>0.56973870217853351</v>
      </c>
    </row>
    <row r="70" spans="1:10" x14ac:dyDescent="0.2">
      <c r="A70" s="14"/>
      <c r="B70" s="13">
        <f>SUM(B63:B69)</f>
        <v>881189000</v>
      </c>
      <c r="C70" s="13">
        <f t="shared" ref="C70:H70" si="16">SUM(C63:C69)</f>
        <v>0</v>
      </c>
      <c r="D70" s="13">
        <f t="shared" si="16"/>
        <v>124183903.98</v>
      </c>
      <c r="E70" s="13">
        <f t="shared" si="16"/>
        <v>0</v>
      </c>
      <c r="F70" s="13">
        <f t="shared" si="16"/>
        <v>756984392.98000002</v>
      </c>
      <c r="G70" s="13">
        <f t="shared" si="16"/>
        <v>20703.04</v>
      </c>
      <c r="H70" s="13">
        <f t="shared" si="16"/>
        <v>124183903.98</v>
      </c>
      <c r="I70" s="9">
        <f t="shared" si="8"/>
        <v>0.14092766021818248</v>
      </c>
      <c r="J70" s="9">
        <f t="shared" si="9"/>
        <v>0.85904884534418835</v>
      </c>
    </row>
    <row r="71" spans="1:10" x14ac:dyDescent="0.2">
      <c r="A71" s="11" t="s">
        <v>122</v>
      </c>
      <c r="B71" s="8">
        <v>2874922569</v>
      </c>
      <c r="C71" s="7">
        <v>0</v>
      </c>
      <c r="D71" s="8">
        <v>77329954.299999997</v>
      </c>
      <c r="E71" s="7">
        <v>0</v>
      </c>
      <c r="F71" s="8">
        <v>2741502534.4899998</v>
      </c>
      <c r="G71" s="8">
        <v>56090080.210000001</v>
      </c>
      <c r="H71" s="8">
        <f t="shared" si="4"/>
        <v>77329954.299999997</v>
      </c>
      <c r="I71" s="9">
        <f t="shared" si="8"/>
        <v>2.6898099842354396E-2</v>
      </c>
      <c r="J71" s="9">
        <f t="shared" si="9"/>
        <v>0.95359178158443114</v>
      </c>
    </row>
    <row r="72" spans="1:10" x14ac:dyDescent="0.2">
      <c r="A72" s="11" t="s">
        <v>217</v>
      </c>
      <c r="B72" s="8">
        <v>5000000</v>
      </c>
      <c r="C72" s="7">
        <v>0</v>
      </c>
      <c r="D72" s="8">
        <v>1000000</v>
      </c>
      <c r="E72" s="7">
        <v>0</v>
      </c>
      <c r="F72" s="8">
        <v>3975000</v>
      </c>
      <c r="G72" s="8">
        <v>25000</v>
      </c>
      <c r="H72" s="8">
        <f t="shared" si="4"/>
        <v>1000000</v>
      </c>
      <c r="I72" s="9">
        <f t="shared" si="8"/>
        <v>0.2</v>
      </c>
      <c r="J72" s="9">
        <f t="shared" si="9"/>
        <v>0.79500000000000004</v>
      </c>
    </row>
    <row r="73" spans="1:10" x14ac:dyDescent="0.2">
      <c r="A73" s="11" t="s">
        <v>123</v>
      </c>
      <c r="B73" s="8">
        <v>252960000</v>
      </c>
      <c r="C73" s="7">
        <v>0</v>
      </c>
      <c r="D73" s="8">
        <v>2620691.2599999998</v>
      </c>
      <c r="E73" s="7">
        <v>0</v>
      </c>
      <c r="F73" s="8">
        <v>233912434.68000001</v>
      </c>
      <c r="G73" s="8">
        <v>16426874.060000001</v>
      </c>
      <c r="H73" s="8">
        <f t="shared" si="4"/>
        <v>2620691.2599999998</v>
      </c>
      <c r="I73" s="9">
        <f t="shared" si="8"/>
        <v>1.036010143896268E-2</v>
      </c>
      <c r="J73" s="9">
        <f t="shared" si="9"/>
        <v>0.92470127561669835</v>
      </c>
    </row>
    <row r="74" spans="1:10" x14ac:dyDescent="0.2">
      <c r="A74" s="11" t="s">
        <v>234</v>
      </c>
      <c r="B74" s="8">
        <v>59274479.5</v>
      </c>
      <c r="C74" s="7">
        <v>0</v>
      </c>
      <c r="D74" s="8">
        <v>9154795.1500000004</v>
      </c>
      <c r="E74" s="7">
        <v>0</v>
      </c>
      <c r="F74" s="8">
        <v>41536908.969999999</v>
      </c>
      <c r="G74" s="8">
        <v>8582775.3800000008</v>
      </c>
      <c r="H74" s="8">
        <f t="shared" si="4"/>
        <v>9154795.1500000004</v>
      </c>
      <c r="I74" s="9">
        <f t="shared" si="8"/>
        <v>0.1544474996191236</v>
      </c>
      <c r="J74" s="9">
        <f t="shared" si="9"/>
        <v>0.70075535576824421</v>
      </c>
    </row>
    <row r="75" spans="1:10" x14ac:dyDescent="0.2">
      <c r="A75" s="11" t="s">
        <v>124</v>
      </c>
      <c r="B75" s="8">
        <v>943680255</v>
      </c>
      <c r="C75" s="7">
        <v>0</v>
      </c>
      <c r="D75" s="8">
        <v>63390496.109999999</v>
      </c>
      <c r="E75" s="7">
        <v>0</v>
      </c>
      <c r="F75" s="8">
        <v>812567184.78999996</v>
      </c>
      <c r="G75" s="8">
        <v>67722574.099999994</v>
      </c>
      <c r="H75" s="8">
        <f t="shared" si="4"/>
        <v>63390496.109999999</v>
      </c>
      <c r="I75" s="9">
        <f t="shared" si="8"/>
        <v>6.7173701870025887E-2</v>
      </c>
      <c r="J75" s="9">
        <f t="shared" si="9"/>
        <v>0.86106197569006038</v>
      </c>
    </row>
    <row r="76" spans="1:10" x14ac:dyDescent="0.2">
      <c r="A76" s="11" t="s">
        <v>125</v>
      </c>
      <c r="B76" s="8">
        <v>1391896202</v>
      </c>
      <c r="C76" s="7">
        <v>0</v>
      </c>
      <c r="D76" s="8">
        <v>45985002.280000001</v>
      </c>
      <c r="E76" s="7">
        <v>0</v>
      </c>
      <c r="F76" s="8">
        <v>1331557220.8900001</v>
      </c>
      <c r="G76" s="8">
        <v>14353978.83</v>
      </c>
      <c r="H76" s="8">
        <f t="shared" si="4"/>
        <v>45985002.280000001</v>
      </c>
      <c r="I76" s="9">
        <f t="shared" si="8"/>
        <v>3.3037666324489331E-2</v>
      </c>
      <c r="J76" s="9">
        <f t="shared" si="9"/>
        <v>0.95664979829437036</v>
      </c>
    </row>
    <row r="77" spans="1:10" x14ac:dyDescent="0.2">
      <c r="A77" s="11" t="s">
        <v>126</v>
      </c>
      <c r="B77" s="8">
        <v>31232611</v>
      </c>
      <c r="C77" s="7">
        <v>0</v>
      </c>
      <c r="D77" s="8">
        <v>4128717.67</v>
      </c>
      <c r="E77" s="7">
        <v>0</v>
      </c>
      <c r="F77" s="8">
        <v>24636060</v>
      </c>
      <c r="G77" s="8">
        <v>2467833.33</v>
      </c>
      <c r="H77" s="8">
        <f t="shared" si="4"/>
        <v>4128717.67</v>
      </c>
      <c r="I77" s="9">
        <f t="shared" si="8"/>
        <v>0.13219252370543083</v>
      </c>
      <c r="J77" s="9">
        <f t="shared" si="9"/>
        <v>0.78879284219945622</v>
      </c>
    </row>
    <row r="78" spans="1:10" x14ac:dyDescent="0.2">
      <c r="A78" s="11" t="s">
        <v>127</v>
      </c>
      <c r="B78" s="8">
        <v>2311389812</v>
      </c>
      <c r="C78" s="7">
        <v>0</v>
      </c>
      <c r="D78" s="8">
        <v>26859591.879999999</v>
      </c>
      <c r="E78" s="7">
        <v>0</v>
      </c>
      <c r="F78" s="8">
        <v>2251163781.7399998</v>
      </c>
      <c r="G78" s="8">
        <v>33366438.379999999</v>
      </c>
      <c r="H78" s="8">
        <f t="shared" si="4"/>
        <v>26859591.879999999</v>
      </c>
      <c r="I78" s="9">
        <f t="shared" si="8"/>
        <v>1.1620537453506781E-2</v>
      </c>
      <c r="J78" s="9">
        <f t="shared" si="9"/>
        <v>0.97394380214565024</v>
      </c>
    </row>
    <row r="79" spans="1:10" x14ac:dyDescent="0.2">
      <c r="A79" s="11" t="s">
        <v>128</v>
      </c>
      <c r="B79" s="8">
        <v>67960013</v>
      </c>
      <c r="C79" s="7">
        <v>0</v>
      </c>
      <c r="D79" s="8">
        <v>5364391.33</v>
      </c>
      <c r="E79" s="7">
        <v>0</v>
      </c>
      <c r="F79" s="8">
        <v>52179792.140000001</v>
      </c>
      <c r="G79" s="8">
        <v>10415829.529999999</v>
      </c>
      <c r="H79" s="8">
        <f t="shared" si="4"/>
        <v>5364391.33</v>
      </c>
      <c r="I79" s="9">
        <f t="shared" si="8"/>
        <v>7.8934524777092077E-2</v>
      </c>
      <c r="J79" s="9">
        <f t="shared" si="9"/>
        <v>0.7678013855000293</v>
      </c>
    </row>
    <row r="80" spans="1:10" x14ac:dyDescent="0.2">
      <c r="A80" s="11" t="s">
        <v>129</v>
      </c>
      <c r="B80" s="8">
        <v>97988226</v>
      </c>
      <c r="C80" s="7">
        <v>0</v>
      </c>
      <c r="D80" s="8">
        <v>11311650</v>
      </c>
      <c r="E80" s="7">
        <v>0</v>
      </c>
      <c r="F80" s="8">
        <v>14883052</v>
      </c>
      <c r="G80" s="8">
        <v>71793524</v>
      </c>
      <c r="H80" s="8">
        <f t="shared" si="4"/>
        <v>11311650</v>
      </c>
      <c r="I80" s="9">
        <f t="shared" si="8"/>
        <v>0.11543886915556568</v>
      </c>
      <c r="J80" s="9">
        <f t="shared" si="9"/>
        <v>0.15188612558410844</v>
      </c>
    </row>
    <row r="81" spans="1:10" x14ac:dyDescent="0.2">
      <c r="A81" s="11" t="s">
        <v>130</v>
      </c>
      <c r="B81" s="8">
        <v>78390000</v>
      </c>
      <c r="C81" s="8">
        <v>3375000</v>
      </c>
      <c r="D81" s="8">
        <v>1874000</v>
      </c>
      <c r="E81" s="7">
        <v>0</v>
      </c>
      <c r="F81" s="8">
        <v>7291769.9100000001</v>
      </c>
      <c r="G81" s="8">
        <v>65849230.090000004</v>
      </c>
      <c r="H81" s="8">
        <f t="shared" si="4"/>
        <v>5249000</v>
      </c>
      <c r="I81" s="9">
        <f t="shared" si="8"/>
        <v>6.6960071437683372E-2</v>
      </c>
      <c r="J81" s="9">
        <f t="shared" si="9"/>
        <v>9.3019133945656335E-2</v>
      </c>
    </row>
    <row r="82" spans="1:10" x14ac:dyDescent="0.2">
      <c r="A82" s="11" t="s">
        <v>192</v>
      </c>
      <c r="B82" s="8">
        <v>1000000</v>
      </c>
      <c r="C82" s="7">
        <v>0</v>
      </c>
      <c r="D82" s="8">
        <v>800000</v>
      </c>
      <c r="E82" s="7">
        <v>0</v>
      </c>
      <c r="F82" s="8">
        <v>200000</v>
      </c>
      <c r="G82" s="7">
        <v>0</v>
      </c>
      <c r="H82" s="8">
        <f t="shared" si="4"/>
        <v>800000</v>
      </c>
      <c r="I82" s="9">
        <f t="shared" si="8"/>
        <v>0.8</v>
      </c>
      <c r="J82" s="9">
        <f t="shared" si="9"/>
        <v>0.2</v>
      </c>
    </row>
    <row r="83" spans="1:10" x14ac:dyDescent="0.2">
      <c r="A83" s="11" t="s">
        <v>254</v>
      </c>
      <c r="B83" s="8">
        <v>500000</v>
      </c>
      <c r="C83" s="7">
        <v>0</v>
      </c>
      <c r="D83" s="7">
        <v>0</v>
      </c>
      <c r="E83" s="7">
        <v>0</v>
      </c>
      <c r="F83" s="8">
        <v>9729</v>
      </c>
      <c r="G83" s="8">
        <v>490271</v>
      </c>
      <c r="H83" s="8">
        <f t="shared" si="4"/>
        <v>0</v>
      </c>
      <c r="I83" s="9">
        <f t="shared" si="8"/>
        <v>0</v>
      </c>
      <c r="J83" s="9">
        <f t="shared" si="9"/>
        <v>1.9458E-2</v>
      </c>
    </row>
    <row r="84" spans="1:10" x14ac:dyDescent="0.2">
      <c r="A84" s="11" t="s">
        <v>131</v>
      </c>
      <c r="B84" s="8">
        <v>1300268000</v>
      </c>
      <c r="C84" s="7">
        <v>0</v>
      </c>
      <c r="D84" s="8">
        <v>87213508.25</v>
      </c>
      <c r="E84" s="7">
        <v>0</v>
      </c>
      <c r="F84" s="8">
        <v>1133962918.25</v>
      </c>
      <c r="G84" s="8">
        <v>79091573.5</v>
      </c>
      <c r="H84" s="8">
        <f t="shared" si="4"/>
        <v>87213508.25</v>
      </c>
      <c r="I84" s="9">
        <f t="shared" si="8"/>
        <v>6.7073486581227873E-2</v>
      </c>
      <c r="J84" s="9">
        <f t="shared" si="9"/>
        <v>0.87209938124294373</v>
      </c>
    </row>
    <row r="85" spans="1:10" x14ac:dyDescent="0.2">
      <c r="A85" s="11" t="s">
        <v>132</v>
      </c>
      <c r="B85" s="8">
        <v>4525000</v>
      </c>
      <c r="C85" s="7">
        <v>0</v>
      </c>
      <c r="D85" s="8">
        <v>1024858.3</v>
      </c>
      <c r="E85" s="7">
        <v>0</v>
      </c>
      <c r="F85" s="8">
        <v>105834</v>
      </c>
      <c r="G85" s="8">
        <v>3394307.7</v>
      </c>
      <c r="H85" s="8">
        <f t="shared" ref="H85:H148" si="17">SUM(C85+D85+E85)</f>
        <v>1024858.3</v>
      </c>
      <c r="I85" s="9">
        <f t="shared" ref="I85:I148" si="18">SUM(H85/B85)</f>
        <v>0.22648802209944752</v>
      </c>
      <c r="J85" s="9">
        <f t="shared" ref="J85:J148" si="19">SUM(F85/B85)</f>
        <v>2.3388729281767957E-2</v>
      </c>
    </row>
    <row r="86" spans="1:10" x14ac:dyDescent="0.2">
      <c r="A86" s="11" t="s">
        <v>133</v>
      </c>
      <c r="B86" s="8">
        <v>46620000</v>
      </c>
      <c r="C86" s="7">
        <v>0</v>
      </c>
      <c r="D86" s="8">
        <v>6967171</v>
      </c>
      <c r="E86" s="7">
        <v>0</v>
      </c>
      <c r="F86" s="8">
        <v>12482929</v>
      </c>
      <c r="G86" s="8">
        <v>27169900</v>
      </c>
      <c r="H86" s="8">
        <f t="shared" si="17"/>
        <v>6967171</v>
      </c>
      <c r="I86" s="9">
        <f t="shared" si="18"/>
        <v>0.14944596739596738</v>
      </c>
      <c r="J86" s="9">
        <f t="shared" si="19"/>
        <v>0.26775909480909482</v>
      </c>
    </row>
    <row r="87" spans="1:10" x14ac:dyDescent="0.2">
      <c r="A87" s="11" t="s">
        <v>193</v>
      </c>
      <c r="B87" s="8">
        <v>27986080</v>
      </c>
      <c r="C87" s="7">
        <v>0</v>
      </c>
      <c r="D87" s="7">
        <v>0</v>
      </c>
      <c r="E87" s="7">
        <v>0</v>
      </c>
      <c r="F87" s="8">
        <v>14549000</v>
      </c>
      <c r="G87" s="8">
        <v>13437080</v>
      </c>
      <c r="H87" s="8">
        <f t="shared" si="17"/>
        <v>0</v>
      </c>
      <c r="I87" s="9">
        <f t="shared" si="18"/>
        <v>0</v>
      </c>
      <c r="J87" s="9">
        <f t="shared" si="19"/>
        <v>0.51986559032204582</v>
      </c>
    </row>
    <row r="88" spans="1:10" x14ac:dyDescent="0.2">
      <c r="A88" s="11" t="s">
        <v>235</v>
      </c>
      <c r="B88" s="8">
        <v>7000000</v>
      </c>
      <c r="C88" s="7">
        <v>0</v>
      </c>
      <c r="D88" s="7">
        <v>0</v>
      </c>
      <c r="E88" s="7">
        <v>0</v>
      </c>
      <c r="F88" s="8">
        <v>5900000</v>
      </c>
      <c r="G88" s="8">
        <v>1100000</v>
      </c>
      <c r="H88" s="8">
        <f t="shared" si="17"/>
        <v>0</v>
      </c>
      <c r="I88" s="9">
        <f t="shared" si="18"/>
        <v>0</v>
      </c>
      <c r="J88" s="9">
        <f t="shared" si="19"/>
        <v>0.84285714285714286</v>
      </c>
    </row>
    <row r="89" spans="1:10" x14ac:dyDescent="0.2">
      <c r="A89" s="11" t="s">
        <v>134</v>
      </c>
      <c r="B89" s="8">
        <v>7000000</v>
      </c>
      <c r="C89" s="7">
        <v>0</v>
      </c>
      <c r="D89" s="7">
        <v>0</v>
      </c>
      <c r="E89" s="7">
        <v>0</v>
      </c>
      <c r="F89" s="7">
        <v>0</v>
      </c>
      <c r="G89" s="8">
        <v>7000000</v>
      </c>
      <c r="H89" s="8">
        <f t="shared" si="17"/>
        <v>0</v>
      </c>
      <c r="I89" s="9">
        <f t="shared" si="18"/>
        <v>0</v>
      </c>
      <c r="J89" s="9">
        <f t="shared" si="19"/>
        <v>0</v>
      </c>
    </row>
    <row r="90" spans="1:10" x14ac:dyDescent="0.2">
      <c r="A90" s="11" t="s">
        <v>135</v>
      </c>
      <c r="B90" s="8">
        <v>1203038455</v>
      </c>
      <c r="C90" s="8">
        <v>3836489</v>
      </c>
      <c r="D90" s="8">
        <v>120083312.31</v>
      </c>
      <c r="E90" s="7">
        <v>0</v>
      </c>
      <c r="F90" s="8">
        <v>931249593.21000004</v>
      </c>
      <c r="G90" s="8">
        <v>147869060.47999999</v>
      </c>
      <c r="H90" s="8">
        <f t="shared" si="17"/>
        <v>123919801.31</v>
      </c>
      <c r="I90" s="9">
        <f t="shared" si="18"/>
        <v>0.10300568597368735</v>
      </c>
      <c r="J90" s="9">
        <f t="shared" si="19"/>
        <v>0.77408131829834159</v>
      </c>
    </row>
    <row r="91" spans="1:10" x14ac:dyDescent="0.2">
      <c r="A91" s="11" t="s">
        <v>136</v>
      </c>
      <c r="B91" s="8">
        <v>170814442</v>
      </c>
      <c r="C91" s="7">
        <v>0</v>
      </c>
      <c r="D91" s="8">
        <v>6360490.4900000002</v>
      </c>
      <c r="E91" s="7">
        <v>0</v>
      </c>
      <c r="F91" s="8">
        <v>83052338.290000007</v>
      </c>
      <c r="G91" s="8">
        <v>81401613.219999999</v>
      </c>
      <c r="H91" s="8">
        <f t="shared" si="17"/>
        <v>6360490.4900000002</v>
      </c>
      <c r="I91" s="9">
        <f t="shared" si="18"/>
        <v>3.7236257166124165E-2</v>
      </c>
      <c r="J91" s="9">
        <f t="shared" si="19"/>
        <v>0.48621379619645982</v>
      </c>
    </row>
    <row r="92" spans="1:10" x14ac:dyDescent="0.2">
      <c r="A92" s="11" t="s">
        <v>137</v>
      </c>
      <c r="B92" s="8">
        <v>5980000</v>
      </c>
      <c r="C92" s="7">
        <v>0</v>
      </c>
      <c r="D92" s="8">
        <v>1833499.5</v>
      </c>
      <c r="E92" s="7">
        <v>0</v>
      </c>
      <c r="F92" s="8">
        <v>3345929.5</v>
      </c>
      <c r="G92" s="8">
        <v>800571</v>
      </c>
      <c r="H92" s="8">
        <f t="shared" si="17"/>
        <v>1833499.5</v>
      </c>
      <c r="I92" s="9">
        <f t="shared" si="18"/>
        <v>0.3066052675585284</v>
      </c>
      <c r="J92" s="9">
        <f t="shared" si="19"/>
        <v>0.559519983277592</v>
      </c>
    </row>
    <row r="93" spans="1:10" x14ac:dyDescent="0.2">
      <c r="A93" s="11" t="s">
        <v>138</v>
      </c>
      <c r="B93" s="8">
        <v>219747500</v>
      </c>
      <c r="C93" s="7">
        <v>0</v>
      </c>
      <c r="D93" s="8">
        <v>22401065.579999998</v>
      </c>
      <c r="E93" s="7">
        <v>0</v>
      </c>
      <c r="F93" s="8">
        <v>161155978.88</v>
      </c>
      <c r="G93" s="8">
        <v>36190455.539999999</v>
      </c>
      <c r="H93" s="8">
        <f t="shared" si="17"/>
        <v>22401065.579999998</v>
      </c>
      <c r="I93" s="9">
        <f t="shared" si="18"/>
        <v>0.10194002471017873</v>
      </c>
      <c r="J93" s="9">
        <f t="shared" si="19"/>
        <v>0.73336888419663471</v>
      </c>
    </row>
    <row r="94" spans="1:10" x14ac:dyDescent="0.2">
      <c r="A94" s="11" t="s">
        <v>139</v>
      </c>
      <c r="B94" s="8">
        <v>8444447675.9700003</v>
      </c>
      <c r="C94" s="7">
        <v>0</v>
      </c>
      <c r="D94" s="8">
        <v>186597885.22</v>
      </c>
      <c r="E94" s="7">
        <v>0</v>
      </c>
      <c r="F94" s="8">
        <v>7723833046.5</v>
      </c>
      <c r="G94" s="8">
        <v>534016744.25</v>
      </c>
      <c r="H94" s="8">
        <f t="shared" si="17"/>
        <v>186597885.22</v>
      </c>
      <c r="I94" s="9">
        <f t="shared" si="18"/>
        <v>2.2097109530442534E-2</v>
      </c>
      <c r="J94" s="9">
        <f t="shared" si="19"/>
        <v>0.91466408969284962</v>
      </c>
    </row>
    <row r="95" spans="1:10" x14ac:dyDescent="0.2">
      <c r="A95" s="11" t="s">
        <v>218</v>
      </c>
      <c r="B95" s="8">
        <v>64500000</v>
      </c>
      <c r="C95" s="7">
        <v>0</v>
      </c>
      <c r="D95" s="8">
        <v>1020000</v>
      </c>
      <c r="E95" s="7">
        <v>0</v>
      </c>
      <c r="F95" s="8">
        <v>36470000</v>
      </c>
      <c r="G95" s="8">
        <v>27010000</v>
      </c>
      <c r="H95" s="8">
        <f t="shared" si="17"/>
        <v>1020000</v>
      </c>
      <c r="I95" s="9">
        <f t="shared" si="18"/>
        <v>1.5813953488372091E-2</v>
      </c>
      <c r="J95" s="9">
        <f t="shared" si="19"/>
        <v>0.56542635658914731</v>
      </c>
    </row>
    <row r="96" spans="1:10" x14ac:dyDescent="0.2">
      <c r="A96" s="11" t="s">
        <v>140</v>
      </c>
      <c r="B96" s="8">
        <v>19088150</v>
      </c>
      <c r="C96" s="7">
        <v>0</v>
      </c>
      <c r="D96" s="8">
        <v>1740295.2</v>
      </c>
      <c r="E96" s="7">
        <v>0</v>
      </c>
      <c r="F96" s="8">
        <v>5940429.5800000001</v>
      </c>
      <c r="G96" s="8">
        <v>11407425.220000001</v>
      </c>
      <c r="H96" s="8">
        <f t="shared" si="17"/>
        <v>1740295.2</v>
      </c>
      <c r="I96" s="9">
        <f t="shared" si="18"/>
        <v>9.117149645198723E-2</v>
      </c>
      <c r="J96" s="9">
        <f t="shared" si="19"/>
        <v>0.31121033625573979</v>
      </c>
    </row>
    <row r="97" spans="1:10" x14ac:dyDescent="0.2">
      <c r="A97" s="11" t="s">
        <v>141</v>
      </c>
      <c r="B97" s="8">
        <v>2000000</v>
      </c>
      <c r="C97" s="7">
        <v>0</v>
      </c>
      <c r="D97" s="8">
        <v>1300000</v>
      </c>
      <c r="E97" s="7">
        <v>0</v>
      </c>
      <c r="F97" s="7">
        <v>0</v>
      </c>
      <c r="G97" s="8">
        <v>700000</v>
      </c>
      <c r="H97" s="8">
        <f t="shared" si="17"/>
        <v>1300000</v>
      </c>
      <c r="I97" s="9">
        <f t="shared" si="18"/>
        <v>0.65</v>
      </c>
      <c r="J97" s="9">
        <f t="shared" si="19"/>
        <v>0</v>
      </c>
    </row>
    <row r="98" spans="1:10" x14ac:dyDescent="0.2">
      <c r="A98" s="11" t="s">
        <v>142</v>
      </c>
      <c r="B98" s="8">
        <v>87200000</v>
      </c>
      <c r="C98" s="7">
        <v>0</v>
      </c>
      <c r="D98" s="8">
        <v>2647931.5099999998</v>
      </c>
      <c r="E98" s="7">
        <v>0</v>
      </c>
      <c r="F98" s="8">
        <v>49036154.869999997</v>
      </c>
      <c r="G98" s="8">
        <v>35515913.619999997</v>
      </c>
      <c r="H98" s="8">
        <f t="shared" si="17"/>
        <v>2647931.5099999998</v>
      </c>
      <c r="I98" s="9">
        <f t="shared" si="18"/>
        <v>3.0366187041284402E-2</v>
      </c>
      <c r="J98" s="9">
        <f t="shared" si="19"/>
        <v>0.5623412255733945</v>
      </c>
    </row>
    <row r="99" spans="1:10" x14ac:dyDescent="0.2">
      <c r="A99" s="11" t="s">
        <v>143</v>
      </c>
      <c r="B99" s="8">
        <v>17266666</v>
      </c>
      <c r="C99" s="7">
        <v>0</v>
      </c>
      <c r="D99" s="7">
        <v>0</v>
      </c>
      <c r="E99" s="7">
        <v>0</v>
      </c>
      <c r="F99" s="8">
        <v>16666244.140000001</v>
      </c>
      <c r="G99" s="8">
        <v>600421.86</v>
      </c>
      <c r="H99" s="8">
        <f t="shared" si="17"/>
        <v>0</v>
      </c>
      <c r="I99" s="9">
        <f t="shared" si="18"/>
        <v>0</v>
      </c>
      <c r="J99" s="9">
        <f t="shared" si="19"/>
        <v>0.96522653186202834</v>
      </c>
    </row>
    <row r="100" spans="1:10" x14ac:dyDescent="0.2">
      <c r="A100" s="11" t="s">
        <v>145</v>
      </c>
      <c r="B100" s="8">
        <v>22350000</v>
      </c>
      <c r="C100" s="7">
        <v>0</v>
      </c>
      <c r="D100" s="8">
        <v>1481574</v>
      </c>
      <c r="E100" s="7">
        <v>0</v>
      </c>
      <c r="F100" s="8">
        <v>2134087</v>
      </c>
      <c r="G100" s="8">
        <v>18734339</v>
      </c>
      <c r="H100" s="8">
        <f t="shared" si="17"/>
        <v>1481574</v>
      </c>
      <c r="I100" s="9">
        <f t="shared" si="18"/>
        <v>6.6289664429530201E-2</v>
      </c>
      <c r="J100" s="9">
        <f t="shared" si="19"/>
        <v>9.5484876957494413E-2</v>
      </c>
    </row>
    <row r="101" spans="1:10" x14ac:dyDescent="0.2">
      <c r="A101" s="11" t="s">
        <v>146</v>
      </c>
      <c r="B101" s="8">
        <v>2053664119</v>
      </c>
      <c r="C101" s="7">
        <v>0</v>
      </c>
      <c r="D101" s="8">
        <v>393852308.50999999</v>
      </c>
      <c r="E101" s="7">
        <v>0</v>
      </c>
      <c r="F101" s="8">
        <v>1520257958.78</v>
      </c>
      <c r="G101" s="8">
        <v>139553851.71000001</v>
      </c>
      <c r="H101" s="8">
        <f t="shared" si="17"/>
        <v>393852308.50999999</v>
      </c>
      <c r="I101" s="9">
        <f t="shared" si="18"/>
        <v>0.19178029399558302</v>
      </c>
      <c r="J101" s="9">
        <f t="shared" si="19"/>
        <v>0.74026611494788452</v>
      </c>
    </row>
    <row r="102" spans="1:10" x14ac:dyDescent="0.2">
      <c r="A102" s="11" t="s">
        <v>147</v>
      </c>
      <c r="B102" s="8">
        <v>81800000</v>
      </c>
      <c r="C102" s="7">
        <v>0</v>
      </c>
      <c r="D102" s="8">
        <v>31018310.41</v>
      </c>
      <c r="E102" s="7">
        <v>0</v>
      </c>
      <c r="F102" s="8">
        <v>22078450.210000001</v>
      </c>
      <c r="G102" s="8">
        <v>28703239.379999999</v>
      </c>
      <c r="H102" s="8">
        <f t="shared" si="17"/>
        <v>31018310.41</v>
      </c>
      <c r="I102" s="9">
        <f t="shared" si="18"/>
        <v>0.37919694877750609</v>
      </c>
      <c r="J102" s="9">
        <f t="shared" si="19"/>
        <v>0.26990770427872862</v>
      </c>
    </row>
    <row r="103" spans="1:10" x14ac:dyDescent="0.2">
      <c r="A103" s="11" t="s">
        <v>148</v>
      </c>
      <c r="B103" s="8">
        <v>50244500</v>
      </c>
      <c r="C103" s="7">
        <v>0</v>
      </c>
      <c r="D103" s="8">
        <v>3838757.1</v>
      </c>
      <c r="E103" s="7">
        <v>0</v>
      </c>
      <c r="F103" s="8">
        <v>29873610.510000002</v>
      </c>
      <c r="G103" s="8">
        <v>16532132.390000001</v>
      </c>
      <c r="H103" s="8">
        <f t="shared" si="17"/>
        <v>3838757.1</v>
      </c>
      <c r="I103" s="9">
        <f t="shared" si="18"/>
        <v>7.6401538476848219E-2</v>
      </c>
      <c r="J103" s="9">
        <f t="shared" si="19"/>
        <v>0.59456478838479832</v>
      </c>
    </row>
    <row r="104" spans="1:10" x14ac:dyDescent="0.2">
      <c r="A104" s="11" t="s">
        <v>149</v>
      </c>
      <c r="B104" s="8">
        <v>229400000</v>
      </c>
      <c r="C104" s="7">
        <v>0</v>
      </c>
      <c r="D104" s="8">
        <v>15733165.300000001</v>
      </c>
      <c r="E104" s="7">
        <v>0</v>
      </c>
      <c r="F104" s="8">
        <v>150899558.65000001</v>
      </c>
      <c r="G104" s="8">
        <v>62767276.049999997</v>
      </c>
      <c r="H104" s="8">
        <f t="shared" si="17"/>
        <v>15733165.300000001</v>
      </c>
      <c r="I104" s="9">
        <f t="shared" si="18"/>
        <v>6.8583981255448997E-2</v>
      </c>
      <c r="J104" s="9">
        <f t="shared" si="19"/>
        <v>0.65780104032258069</v>
      </c>
    </row>
    <row r="105" spans="1:10" x14ac:dyDescent="0.2">
      <c r="A105" s="11" t="s">
        <v>150</v>
      </c>
      <c r="B105" s="8">
        <v>60182400</v>
      </c>
      <c r="C105" s="7">
        <v>0</v>
      </c>
      <c r="D105" s="8">
        <v>3422374.25</v>
      </c>
      <c r="E105" s="7">
        <v>0</v>
      </c>
      <c r="F105" s="8">
        <v>21042613.859999999</v>
      </c>
      <c r="G105" s="8">
        <v>35717411.890000001</v>
      </c>
      <c r="H105" s="8">
        <f t="shared" si="17"/>
        <v>3422374.25</v>
      </c>
      <c r="I105" s="9">
        <f t="shared" si="18"/>
        <v>5.6866696077258465E-2</v>
      </c>
      <c r="J105" s="9">
        <f t="shared" si="19"/>
        <v>0.34964730319827725</v>
      </c>
    </row>
    <row r="106" spans="1:10" x14ac:dyDescent="0.2">
      <c r="A106" s="11" t="s">
        <v>151</v>
      </c>
      <c r="B106" s="8">
        <v>159200163</v>
      </c>
      <c r="C106" s="7">
        <v>0</v>
      </c>
      <c r="D106" s="8">
        <v>33112192</v>
      </c>
      <c r="E106" s="7">
        <v>0</v>
      </c>
      <c r="F106" s="8">
        <v>123246533</v>
      </c>
      <c r="G106" s="8">
        <v>2841438</v>
      </c>
      <c r="H106" s="8">
        <f t="shared" si="17"/>
        <v>33112192</v>
      </c>
      <c r="I106" s="9">
        <f t="shared" si="18"/>
        <v>0.20799094282334371</v>
      </c>
      <c r="J106" s="9">
        <f t="shared" si="19"/>
        <v>0.77416084680767572</v>
      </c>
    </row>
    <row r="107" spans="1:10" x14ac:dyDescent="0.2">
      <c r="A107" s="11" t="s">
        <v>152</v>
      </c>
      <c r="B107" s="8">
        <v>16341747</v>
      </c>
      <c r="C107" s="7">
        <v>0</v>
      </c>
      <c r="D107" s="8">
        <v>1784428</v>
      </c>
      <c r="E107" s="7">
        <v>0</v>
      </c>
      <c r="F107" s="8">
        <v>687478.59</v>
      </c>
      <c r="G107" s="8">
        <v>13869840.41</v>
      </c>
      <c r="H107" s="8">
        <f t="shared" si="17"/>
        <v>1784428</v>
      </c>
      <c r="I107" s="9">
        <f t="shared" si="18"/>
        <v>0.10919444536743837</v>
      </c>
      <c r="J107" s="9">
        <f t="shared" si="19"/>
        <v>4.2068855306596042E-2</v>
      </c>
    </row>
    <row r="108" spans="1:10" x14ac:dyDescent="0.2">
      <c r="A108" s="11" t="s">
        <v>153</v>
      </c>
      <c r="B108" s="8">
        <v>280650000</v>
      </c>
      <c r="C108" s="7">
        <v>0</v>
      </c>
      <c r="D108" s="8">
        <v>45648112</v>
      </c>
      <c r="E108" s="7">
        <v>0</v>
      </c>
      <c r="F108" s="8">
        <v>225596388.25</v>
      </c>
      <c r="G108" s="8">
        <v>9405499.75</v>
      </c>
      <c r="H108" s="8">
        <f t="shared" si="17"/>
        <v>45648112</v>
      </c>
      <c r="I108" s="9">
        <f t="shared" si="18"/>
        <v>0.16265138784963479</v>
      </c>
      <c r="J108" s="9">
        <f t="shared" si="19"/>
        <v>0.8038353402814894</v>
      </c>
    </row>
    <row r="109" spans="1:10" x14ac:dyDescent="0.2">
      <c r="A109" s="11" t="s">
        <v>154</v>
      </c>
      <c r="B109" s="8">
        <v>7353000</v>
      </c>
      <c r="C109" s="7">
        <v>0</v>
      </c>
      <c r="D109" s="8">
        <v>1542200</v>
      </c>
      <c r="E109" s="7">
        <v>0</v>
      </c>
      <c r="F109" s="8">
        <v>519187.36</v>
      </c>
      <c r="G109" s="8">
        <v>5291612.6399999997</v>
      </c>
      <c r="H109" s="8">
        <f t="shared" si="17"/>
        <v>1542200</v>
      </c>
      <c r="I109" s="9">
        <f t="shared" si="18"/>
        <v>0.20973752209982321</v>
      </c>
      <c r="J109" s="9">
        <f t="shared" si="19"/>
        <v>7.0608916088671286E-2</v>
      </c>
    </row>
    <row r="110" spans="1:10" x14ac:dyDescent="0.2">
      <c r="A110" s="11" t="s">
        <v>155</v>
      </c>
      <c r="B110" s="8">
        <v>6657187144.3699999</v>
      </c>
      <c r="C110" s="7">
        <v>0</v>
      </c>
      <c r="D110" s="8">
        <v>414646390.86000001</v>
      </c>
      <c r="E110" s="7">
        <v>0</v>
      </c>
      <c r="F110" s="8">
        <v>6104490951.8599997</v>
      </c>
      <c r="G110" s="8">
        <v>138049801.65000001</v>
      </c>
      <c r="H110" s="8">
        <f t="shared" si="17"/>
        <v>414646390.86000001</v>
      </c>
      <c r="I110" s="9">
        <f t="shared" si="18"/>
        <v>6.2285524181285412E-2</v>
      </c>
      <c r="J110" s="9">
        <f t="shared" si="19"/>
        <v>0.91697751910468417</v>
      </c>
    </row>
    <row r="111" spans="1:10" x14ac:dyDescent="0.2">
      <c r="A111" s="11" t="s">
        <v>156</v>
      </c>
      <c r="B111" s="8">
        <v>78500000</v>
      </c>
      <c r="C111" s="7">
        <v>0</v>
      </c>
      <c r="D111" s="8">
        <v>472500</v>
      </c>
      <c r="E111" s="7">
        <v>0</v>
      </c>
      <c r="F111" s="8">
        <v>35790555.560000002</v>
      </c>
      <c r="G111" s="8">
        <v>42236944.439999998</v>
      </c>
      <c r="H111" s="8">
        <f t="shared" si="17"/>
        <v>472500</v>
      </c>
      <c r="I111" s="9">
        <f t="shared" si="18"/>
        <v>6.0191082802547773E-3</v>
      </c>
      <c r="J111" s="9">
        <f t="shared" si="19"/>
        <v>0.45593064407643313</v>
      </c>
    </row>
    <row r="112" spans="1:10" x14ac:dyDescent="0.2">
      <c r="A112" s="11" t="s">
        <v>236</v>
      </c>
      <c r="B112" s="8">
        <v>35000000</v>
      </c>
      <c r="C112" s="7">
        <v>0</v>
      </c>
      <c r="D112" s="8">
        <v>1122227</v>
      </c>
      <c r="E112" s="7">
        <v>0</v>
      </c>
      <c r="F112" s="8">
        <v>3940713</v>
      </c>
      <c r="G112" s="8">
        <v>29937060</v>
      </c>
      <c r="H112" s="8">
        <f t="shared" si="17"/>
        <v>1122227</v>
      </c>
      <c r="I112" s="9">
        <f t="shared" si="18"/>
        <v>3.2063628571428575E-2</v>
      </c>
      <c r="J112" s="9">
        <f t="shared" si="19"/>
        <v>0.11259180000000001</v>
      </c>
    </row>
    <row r="113" spans="1:10" x14ac:dyDescent="0.2">
      <c r="A113" s="11" t="s">
        <v>157</v>
      </c>
      <c r="B113" s="8">
        <v>219553000</v>
      </c>
      <c r="C113" s="8">
        <v>274916.5</v>
      </c>
      <c r="D113" s="8">
        <v>34702044.509999998</v>
      </c>
      <c r="E113" s="7">
        <v>0</v>
      </c>
      <c r="F113" s="8">
        <v>90387693.25</v>
      </c>
      <c r="G113" s="8">
        <v>94188345.739999995</v>
      </c>
      <c r="H113" s="8">
        <f t="shared" si="17"/>
        <v>34976961.009999998</v>
      </c>
      <c r="I113" s="9">
        <f t="shared" si="18"/>
        <v>0.15930987510988234</v>
      </c>
      <c r="J113" s="9">
        <f t="shared" si="19"/>
        <v>0.41168962961107342</v>
      </c>
    </row>
    <row r="114" spans="1:10" x14ac:dyDescent="0.2">
      <c r="A114" s="11" t="s">
        <v>158</v>
      </c>
      <c r="B114" s="8">
        <v>12393597</v>
      </c>
      <c r="C114" s="8">
        <v>1246910.8600000001</v>
      </c>
      <c r="D114" s="8">
        <v>126852.52</v>
      </c>
      <c r="E114" s="7">
        <v>0</v>
      </c>
      <c r="F114" s="8">
        <v>3683212.18</v>
      </c>
      <c r="G114" s="8">
        <v>7336621.4400000004</v>
      </c>
      <c r="H114" s="8">
        <f t="shared" si="17"/>
        <v>1373763.3800000001</v>
      </c>
      <c r="I114" s="9">
        <f t="shared" si="18"/>
        <v>0.11084460629145841</v>
      </c>
      <c r="J114" s="9">
        <f t="shared" si="19"/>
        <v>0.29718669890589472</v>
      </c>
    </row>
    <row r="115" spans="1:10" x14ac:dyDescent="0.2">
      <c r="A115" s="11" t="s">
        <v>159</v>
      </c>
      <c r="B115" s="8">
        <v>11455200748</v>
      </c>
      <c r="C115" s="7">
        <v>0</v>
      </c>
      <c r="D115" s="8">
        <v>843349429.40999997</v>
      </c>
      <c r="E115" s="7">
        <v>0</v>
      </c>
      <c r="F115" s="8">
        <v>10609630562.389999</v>
      </c>
      <c r="G115" s="8">
        <v>2220756.2000000002</v>
      </c>
      <c r="H115" s="8">
        <f t="shared" si="17"/>
        <v>843349429.40999997</v>
      </c>
      <c r="I115" s="9">
        <f t="shared" si="18"/>
        <v>7.3621532085087468E-2</v>
      </c>
      <c r="J115" s="9">
        <f t="shared" si="19"/>
        <v>0.92618460346427089</v>
      </c>
    </row>
    <row r="116" spans="1:10" x14ac:dyDescent="0.2">
      <c r="A116" s="11" t="s">
        <v>237</v>
      </c>
      <c r="B116" s="8">
        <v>113300000</v>
      </c>
      <c r="C116" s="7">
        <v>0</v>
      </c>
      <c r="D116" s="8">
        <v>38600213</v>
      </c>
      <c r="E116" s="7">
        <v>0</v>
      </c>
      <c r="F116" s="8">
        <v>50306579.049999997</v>
      </c>
      <c r="G116" s="8">
        <v>24393207.949999999</v>
      </c>
      <c r="H116" s="8">
        <f t="shared" si="17"/>
        <v>38600213</v>
      </c>
      <c r="I116" s="9">
        <f t="shared" si="18"/>
        <v>0.34069031774051189</v>
      </c>
      <c r="J116" s="9">
        <f t="shared" si="19"/>
        <v>0.44401217166813767</v>
      </c>
    </row>
    <row r="117" spans="1:10" x14ac:dyDescent="0.2">
      <c r="A117" s="11" t="s">
        <v>160</v>
      </c>
      <c r="B117" s="8">
        <v>104907000</v>
      </c>
      <c r="C117" s="8">
        <v>37078</v>
      </c>
      <c r="D117" s="8">
        <v>3370684.41</v>
      </c>
      <c r="E117" s="7">
        <v>0</v>
      </c>
      <c r="F117" s="8">
        <v>25762120.800000001</v>
      </c>
      <c r="G117" s="8">
        <v>75737116.790000007</v>
      </c>
      <c r="H117" s="8">
        <f t="shared" si="17"/>
        <v>3407762.41</v>
      </c>
      <c r="I117" s="9">
        <f t="shared" si="18"/>
        <v>3.2483651329272598E-2</v>
      </c>
      <c r="J117" s="9">
        <f t="shared" si="19"/>
        <v>0.24557103720438103</v>
      </c>
    </row>
    <row r="118" spans="1:10" x14ac:dyDescent="0.2">
      <c r="A118" s="11" t="s">
        <v>161</v>
      </c>
      <c r="B118" s="8">
        <v>60520940.200000003</v>
      </c>
      <c r="C118" s="8">
        <v>28337667.079999998</v>
      </c>
      <c r="D118" s="8">
        <v>852123.23</v>
      </c>
      <c r="E118" s="7">
        <v>0</v>
      </c>
      <c r="F118" s="8">
        <v>18093481.350000001</v>
      </c>
      <c r="G118" s="8">
        <v>13237668.539999999</v>
      </c>
      <c r="H118" s="8">
        <f t="shared" si="17"/>
        <v>29189790.309999999</v>
      </c>
      <c r="I118" s="9">
        <f t="shared" si="18"/>
        <v>0.48230893660174823</v>
      </c>
      <c r="J118" s="9">
        <f t="shared" si="19"/>
        <v>0.2989623308925396</v>
      </c>
    </row>
    <row r="119" spans="1:10" x14ac:dyDescent="0.2">
      <c r="A119" s="11" t="s">
        <v>162</v>
      </c>
      <c r="B119" s="8">
        <v>24675333</v>
      </c>
      <c r="C119" s="7">
        <v>0</v>
      </c>
      <c r="D119" s="8">
        <v>800100</v>
      </c>
      <c r="E119" s="7">
        <v>0</v>
      </c>
      <c r="F119" s="8">
        <v>8602761</v>
      </c>
      <c r="G119" s="8">
        <v>15272472</v>
      </c>
      <c r="H119" s="8">
        <f t="shared" si="17"/>
        <v>800100</v>
      </c>
      <c r="I119" s="9">
        <f t="shared" si="18"/>
        <v>3.2425094323955017E-2</v>
      </c>
      <c r="J119" s="9">
        <f t="shared" si="19"/>
        <v>0.34863809132788603</v>
      </c>
    </row>
    <row r="120" spans="1:10" x14ac:dyDescent="0.2">
      <c r="A120" s="11" t="s">
        <v>163</v>
      </c>
      <c r="B120" s="8">
        <v>87192000</v>
      </c>
      <c r="C120" s="8">
        <v>19836229.949999999</v>
      </c>
      <c r="D120" s="8">
        <v>4391157.25</v>
      </c>
      <c r="E120" s="7">
        <v>0</v>
      </c>
      <c r="F120" s="8">
        <v>27160641.43</v>
      </c>
      <c r="G120" s="8">
        <v>35803971.369999997</v>
      </c>
      <c r="H120" s="8">
        <f t="shared" si="17"/>
        <v>24227387.199999999</v>
      </c>
      <c r="I120" s="9">
        <f t="shared" si="18"/>
        <v>0.2778625011468942</v>
      </c>
      <c r="J120" s="9">
        <f t="shared" si="19"/>
        <v>0.311503824089366</v>
      </c>
    </row>
    <row r="121" spans="1:10" x14ac:dyDescent="0.2">
      <c r="A121" s="11" t="s">
        <v>219</v>
      </c>
      <c r="B121" s="8">
        <v>8600000</v>
      </c>
      <c r="C121" s="7">
        <v>0</v>
      </c>
      <c r="D121" s="8">
        <v>4000000</v>
      </c>
      <c r="E121" s="7">
        <v>0</v>
      </c>
      <c r="F121" s="7">
        <v>0</v>
      </c>
      <c r="G121" s="8">
        <v>4600000</v>
      </c>
      <c r="H121" s="8">
        <f t="shared" si="17"/>
        <v>4000000</v>
      </c>
      <c r="I121" s="9">
        <f t="shared" si="18"/>
        <v>0.46511627906976744</v>
      </c>
      <c r="J121" s="9">
        <f t="shared" si="19"/>
        <v>0</v>
      </c>
    </row>
    <row r="122" spans="1:10" x14ac:dyDescent="0.2">
      <c r="A122" s="11" t="s">
        <v>194</v>
      </c>
      <c r="B122" s="8">
        <v>30427000</v>
      </c>
      <c r="C122" s="7">
        <v>0</v>
      </c>
      <c r="D122" s="8">
        <v>2686957.99</v>
      </c>
      <c r="E122" s="7">
        <v>0</v>
      </c>
      <c r="F122" s="8">
        <v>9992232.5500000007</v>
      </c>
      <c r="G122" s="8">
        <v>17747809.460000001</v>
      </c>
      <c r="H122" s="8">
        <f t="shared" si="17"/>
        <v>2686957.99</v>
      </c>
      <c r="I122" s="9">
        <f t="shared" si="18"/>
        <v>8.8308344233739774E-2</v>
      </c>
      <c r="J122" s="9">
        <f t="shared" si="19"/>
        <v>0.32840018897689555</v>
      </c>
    </row>
    <row r="123" spans="1:10" x14ac:dyDescent="0.2">
      <c r="A123" s="11" t="s">
        <v>164</v>
      </c>
      <c r="B123" s="8">
        <v>29045000</v>
      </c>
      <c r="C123" s="8">
        <v>421724</v>
      </c>
      <c r="D123" s="8">
        <v>631942.36</v>
      </c>
      <c r="E123" s="7">
        <v>0</v>
      </c>
      <c r="F123" s="8">
        <v>19639397.699999999</v>
      </c>
      <c r="G123" s="8">
        <v>8351935.9400000004</v>
      </c>
      <c r="H123" s="8">
        <f t="shared" si="17"/>
        <v>1053666.3599999999</v>
      </c>
      <c r="I123" s="9">
        <f t="shared" si="18"/>
        <v>3.6277030814253743E-2</v>
      </c>
      <c r="J123" s="9">
        <f t="shared" si="19"/>
        <v>0.67617137889481838</v>
      </c>
    </row>
    <row r="124" spans="1:10" x14ac:dyDescent="0.2">
      <c r="A124" s="11" t="s">
        <v>165</v>
      </c>
      <c r="B124" s="8">
        <v>84763874</v>
      </c>
      <c r="C124" s="8">
        <v>274500</v>
      </c>
      <c r="D124" s="8">
        <v>1387255.94</v>
      </c>
      <c r="E124" s="8">
        <v>13741.11</v>
      </c>
      <c r="F124" s="8">
        <v>12371981.119999999</v>
      </c>
      <c r="G124" s="8">
        <v>70716395.829999998</v>
      </c>
      <c r="H124" s="8">
        <f t="shared" si="17"/>
        <v>1675497.05</v>
      </c>
      <c r="I124" s="9">
        <f t="shared" si="18"/>
        <v>1.9766640797941822E-2</v>
      </c>
      <c r="J124" s="9">
        <f t="shared" si="19"/>
        <v>0.14595818402542574</v>
      </c>
    </row>
    <row r="125" spans="1:10" x14ac:dyDescent="0.2">
      <c r="A125" s="11" t="s">
        <v>166</v>
      </c>
      <c r="B125" s="8">
        <v>1679548025</v>
      </c>
      <c r="C125" s="8">
        <v>216197.07</v>
      </c>
      <c r="D125" s="8">
        <v>144653692.13</v>
      </c>
      <c r="E125" s="8">
        <v>187531.96</v>
      </c>
      <c r="F125" s="8">
        <v>1330586896.8599999</v>
      </c>
      <c r="G125" s="8">
        <v>203903706.97999999</v>
      </c>
      <c r="H125" s="8">
        <f t="shared" si="17"/>
        <v>145057421.16</v>
      </c>
      <c r="I125" s="9">
        <f t="shared" si="18"/>
        <v>8.6366938605402482E-2</v>
      </c>
      <c r="J125" s="9">
        <f t="shared" si="19"/>
        <v>0.79222914561195701</v>
      </c>
    </row>
    <row r="126" spans="1:10" x14ac:dyDescent="0.2">
      <c r="A126" s="11" t="s">
        <v>167</v>
      </c>
      <c r="B126" s="8">
        <v>81094000</v>
      </c>
      <c r="C126" s="7">
        <v>0</v>
      </c>
      <c r="D126" s="8">
        <v>20585023.489999998</v>
      </c>
      <c r="E126" s="7">
        <v>0</v>
      </c>
      <c r="F126" s="8">
        <v>46360369.030000001</v>
      </c>
      <c r="G126" s="8">
        <v>14148607.48</v>
      </c>
      <c r="H126" s="8">
        <f t="shared" si="17"/>
        <v>20585023.489999998</v>
      </c>
      <c r="I126" s="9">
        <f t="shared" si="18"/>
        <v>0.25384151096258661</v>
      </c>
      <c r="J126" s="9">
        <f t="shared" si="19"/>
        <v>0.57168679594051353</v>
      </c>
    </row>
    <row r="127" spans="1:10" x14ac:dyDescent="0.2">
      <c r="A127" s="11" t="s">
        <v>168</v>
      </c>
      <c r="B127" s="8">
        <v>128011337</v>
      </c>
      <c r="C127" s="7">
        <v>0</v>
      </c>
      <c r="D127" s="8">
        <v>6893080.1799999997</v>
      </c>
      <c r="E127" s="8">
        <v>390708.7</v>
      </c>
      <c r="F127" s="8">
        <v>108003870.52</v>
      </c>
      <c r="G127" s="8">
        <v>12723677.6</v>
      </c>
      <c r="H127" s="8">
        <f t="shared" si="17"/>
        <v>7283788.8799999999</v>
      </c>
      <c r="I127" s="9">
        <f t="shared" si="18"/>
        <v>5.6899561013099953E-2</v>
      </c>
      <c r="J127" s="9">
        <f t="shared" si="19"/>
        <v>0.8437055111767171</v>
      </c>
    </row>
    <row r="128" spans="1:10" x14ac:dyDescent="0.2">
      <c r="A128" s="11" t="s">
        <v>169</v>
      </c>
      <c r="B128" s="8">
        <v>235387000</v>
      </c>
      <c r="C128" s="7">
        <v>0</v>
      </c>
      <c r="D128" s="8">
        <v>44150603.149999999</v>
      </c>
      <c r="E128" s="7">
        <v>0</v>
      </c>
      <c r="F128" s="8">
        <v>174831634.21000001</v>
      </c>
      <c r="G128" s="8">
        <v>16404762.640000001</v>
      </c>
      <c r="H128" s="8">
        <f t="shared" si="17"/>
        <v>44150603.149999999</v>
      </c>
      <c r="I128" s="9">
        <f t="shared" si="18"/>
        <v>0.18756602170043374</v>
      </c>
      <c r="J128" s="9">
        <f t="shared" si="19"/>
        <v>0.74274124828473964</v>
      </c>
    </row>
    <row r="129" spans="1:10" x14ac:dyDescent="0.2">
      <c r="A129" s="11" t="s">
        <v>195</v>
      </c>
      <c r="B129" s="8">
        <v>2667930759</v>
      </c>
      <c r="C129" s="8">
        <v>152931810.30000001</v>
      </c>
      <c r="D129" s="8">
        <v>57063229.600000001</v>
      </c>
      <c r="E129" s="7">
        <v>0</v>
      </c>
      <c r="F129" s="8">
        <v>2063650279.3399999</v>
      </c>
      <c r="G129" s="8">
        <v>394285439.75999999</v>
      </c>
      <c r="H129" s="8">
        <f t="shared" si="17"/>
        <v>209995039.90000001</v>
      </c>
      <c r="I129" s="9">
        <f t="shared" si="18"/>
        <v>7.8710828304521224E-2</v>
      </c>
      <c r="J129" s="9">
        <f t="shared" si="19"/>
        <v>0.77350218793290648</v>
      </c>
    </row>
    <row r="130" spans="1:10" x14ac:dyDescent="0.2">
      <c r="A130" s="11" t="s">
        <v>170</v>
      </c>
      <c r="B130" s="8">
        <v>170439667</v>
      </c>
      <c r="C130" s="7">
        <v>0</v>
      </c>
      <c r="D130" s="8">
        <v>14289566.09</v>
      </c>
      <c r="E130" s="8">
        <v>3890165.04</v>
      </c>
      <c r="F130" s="8">
        <v>72892426.659999996</v>
      </c>
      <c r="G130" s="8">
        <v>79367509.209999993</v>
      </c>
      <c r="H130" s="8">
        <f t="shared" si="17"/>
        <v>18179731.129999999</v>
      </c>
      <c r="I130" s="9">
        <f t="shared" si="18"/>
        <v>0.10666373297948299</v>
      </c>
      <c r="J130" s="9">
        <f t="shared" si="19"/>
        <v>0.42767289999457697</v>
      </c>
    </row>
    <row r="131" spans="1:10" x14ac:dyDescent="0.2">
      <c r="A131" s="11" t="s">
        <v>196</v>
      </c>
      <c r="B131" s="8">
        <v>2395042116.1599998</v>
      </c>
      <c r="C131" s="8">
        <v>239946916.69999999</v>
      </c>
      <c r="D131" s="8">
        <v>45027522.799999997</v>
      </c>
      <c r="E131" s="7">
        <v>0</v>
      </c>
      <c r="F131" s="8">
        <v>1794778930.53</v>
      </c>
      <c r="G131" s="8">
        <v>315288746.13</v>
      </c>
      <c r="H131" s="8">
        <f t="shared" si="17"/>
        <v>284974439.5</v>
      </c>
      <c r="I131" s="9">
        <f t="shared" si="18"/>
        <v>0.11898514751669712</v>
      </c>
      <c r="J131" s="9">
        <f t="shared" si="19"/>
        <v>0.74937259700785175</v>
      </c>
    </row>
    <row r="132" spans="1:10" x14ac:dyDescent="0.2">
      <c r="A132" s="11" t="s">
        <v>197</v>
      </c>
      <c r="B132" s="8">
        <v>79250000</v>
      </c>
      <c r="C132" s="7">
        <v>0</v>
      </c>
      <c r="D132" s="8">
        <v>10137632.810000001</v>
      </c>
      <c r="E132" s="7">
        <v>0</v>
      </c>
      <c r="F132" s="8">
        <v>51322969.060000002</v>
      </c>
      <c r="G132" s="8">
        <v>17789398.129999999</v>
      </c>
      <c r="H132" s="8">
        <f t="shared" si="17"/>
        <v>10137632.810000001</v>
      </c>
      <c r="I132" s="9">
        <f t="shared" si="18"/>
        <v>0.12791965690851737</v>
      </c>
      <c r="J132" s="9">
        <f t="shared" si="19"/>
        <v>0.64760844239747639</v>
      </c>
    </row>
    <row r="133" spans="1:10" x14ac:dyDescent="0.2">
      <c r="A133" s="11" t="s">
        <v>171</v>
      </c>
      <c r="B133" s="8">
        <v>86362095</v>
      </c>
      <c r="C133" s="7">
        <v>0</v>
      </c>
      <c r="D133" s="8">
        <v>3924490.71</v>
      </c>
      <c r="E133" s="7">
        <v>0</v>
      </c>
      <c r="F133" s="8">
        <v>20380529.66</v>
      </c>
      <c r="G133" s="8">
        <v>62057074.630000003</v>
      </c>
      <c r="H133" s="8">
        <f t="shared" si="17"/>
        <v>3924490.71</v>
      </c>
      <c r="I133" s="9">
        <f t="shared" si="18"/>
        <v>4.5442282404103328E-2</v>
      </c>
      <c r="J133" s="9">
        <f t="shared" si="19"/>
        <v>0.23598929206152305</v>
      </c>
    </row>
    <row r="134" spans="1:10" x14ac:dyDescent="0.2">
      <c r="A134" s="11" t="s">
        <v>172</v>
      </c>
      <c r="B134" s="8">
        <v>181415500</v>
      </c>
      <c r="C134" s="7">
        <v>0</v>
      </c>
      <c r="D134" s="8">
        <v>46366949.200000003</v>
      </c>
      <c r="E134" s="7">
        <v>0</v>
      </c>
      <c r="F134" s="8">
        <v>31414515.370000001</v>
      </c>
      <c r="G134" s="8">
        <v>103634035.43000001</v>
      </c>
      <c r="H134" s="8">
        <f t="shared" si="17"/>
        <v>46366949.200000003</v>
      </c>
      <c r="I134" s="9">
        <f t="shared" si="18"/>
        <v>0.25558427587499416</v>
      </c>
      <c r="J134" s="9">
        <f t="shared" si="19"/>
        <v>0.17316334806011616</v>
      </c>
    </row>
    <row r="135" spans="1:10" x14ac:dyDescent="0.2">
      <c r="A135" s="11" t="s">
        <v>198</v>
      </c>
      <c r="B135" s="8">
        <v>2997349874.6799998</v>
      </c>
      <c r="C135" s="7">
        <v>0</v>
      </c>
      <c r="D135" s="8">
        <v>3452000</v>
      </c>
      <c r="E135" s="7">
        <v>0</v>
      </c>
      <c r="F135" s="8">
        <v>2033613503.3599999</v>
      </c>
      <c r="G135" s="8">
        <v>960284371.32000005</v>
      </c>
      <c r="H135" s="8">
        <f t="shared" si="17"/>
        <v>3452000</v>
      </c>
      <c r="I135" s="9">
        <f t="shared" si="18"/>
        <v>1.151684035674527E-3</v>
      </c>
      <c r="J135" s="9">
        <f t="shared" si="19"/>
        <v>0.67847051174735162</v>
      </c>
    </row>
    <row r="136" spans="1:10" x14ac:dyDescent="0.2">
      <c r="A136" s="11" t="s">
        <v>173</v>
      </c>
      <c r="B136" s="8">
        <v>740173188</v>
      </c>
      <c r="C136" s="7">
        <v>0</v>
      </c>
      <c r="D136" s="8">
        <v>697803.1</v>
      </c>
      <c r="E136" s="7">
        <v>0</v>
      </c>
      <c r="F136" s="8">
        <v>435989335.82999998</v>
      </c>
      <c r="G136" s="8">
        <v>303486049.06999999</v>
      </c>
      <c r="H136" s="8">
        <f t="shared" si="17"/>
        <v>697803.1</v>
      </c>
      <c r="I136" s="9">
        <f t="shared" si="18"/>
        <v>9.4275652146427107E-4</v>
      </c>
      <c r="J136" s="9">
        <f t="shared" si="19"/>
        <v>0.58903692122119933</v>
      </c>
    </row>
    <row r="137" spans="1:10" x14ac:dyDescent="0.2">
      <c r="A137" s="11" t="s">
        <v>174</v>
      </c>
      <c r="B137" s="8">
        <v>558730232.01999998</v>
      </c>
      <c r="C137" s="7">
        <v>0</v>
      </c>
      <c r="D137" s="8">
        <v>119822082.28</v>
      </c>
      <c r="E137" s="7">
        <v>0</v>
      </c>
      <c r="F137" s="8">
        <v>361032104.07999998</v>
      </c>
      <c r="G137" s="8">
        <v>77876045.659999996</v>
      </c>
      <c r="H137" s="8">
        <f t="shared" si="17"/>
        <v>119822082.28</v>
      </c>
      <c r="I137" s="9">
        <f t="shared" si="18"/>
        <v>0.21445426685934352</v>
      </c>
      <c r="J137" s="9">
        <f t="shared" si="19"/>
        <v>0.64616532879337141</v>
      </c>
    </row>
    <row r="138" spans="1:10" x14ac:dyDescent="0.2">
      <c r="A138" s="11" t="s">
        <v>175</v>
      </c>
      <c r="B138" s="8">
        <v>1966171063.3599999</v>
      </c>
      <c r="C138" s="7">
        <v>0</v>
      </c>
      <c r="D138" s="8">
        <v>43748208.850000001</v>
      </c>
      <c r="E138" s="7">
        <v>0</v>
      </c>
      <c r="F138" s="8">
        <v>1800343745.0699999</v>
      </c>
      <c r="G138" s="8">
        <v>122079109.44</v>
      </c>
      <c r="H138" s="8">
        <f t="shared" si="17"/>
        <v>43748208.850000001</v>
      </c>
      <c r="I138" s="9">
        <f t="shared" si="18"/>
        <v>2.2250459110733967E-2</v>
      </c>
      <c r="J138" s="9">
        <f t="shared" si="19"/>
        <v>0.91565977071872029</v>
      </c>
    </row>
    <row r="139" spans="1:10" x14ac:dyDescent="0.2">
      <c r="A139" s="11" t="s">
        <v>176</v>
      </c>
      <c r="B139" s="8">
        <v>67780800</v>
      </c>
      <c r="C139" s="7">
        <v>0</v>
      </c>
      <c r="D139" s="8">
        <v>16466554.029999999</v>
      </c>
      <c r="E139" s="7">
        <v>0</v>
      </c>
      <c r="F139" s="8">
        <v>12381144.84</v>
      </c>
      <c r="G139" s="8">
        <v>38933101.130000003</v>
      </c>
      <c r="H139" s="8">
        <f t="shared" si="17"/>
        <v>16466554.029999999</v>
      </c>
      <c r="I139" s="9">
        <f t="shared" si="18"/>
        <v>0.24293832515992728</v>
      </c>
      <c r="J139" s="9">
        <f t="shared" si="19"/>
        <v>0.18266448374760993</v>
      </c>
    </row>
    <row r="140" spans="1:10" x14ac:dyDescent="0.2">
      <c r="A140" s="11" t="s">
        <v>220</v>
      </c>
      <c r="B140" s="8">
        <v>258603600</v>
      </c>
      <c r="C140" s="7">
        <v>0</v>
      </c>
      <c r="D140" s="8">
        <v>17991480</v>
      </c>
      <c r="E140" s="7">
        <v>0</v>
      </c>
      <c r="F140" s="8">
        <v>154738916.50999999</v>
      </c>
      <c r="G140" s="8">
        <v>85873203.489999995</v>
      </c>
      <c r="H140" s="8">
        <f t="shared" si="17"/>
        <v>17991480</v>
      </c>
      <c r="I140" s="9">
        <f t="shared" si="18"/>
        <v>6.9571653294849725E-2</v>
      </c>
      <c r="J140" s="9">
        <f t="shared" si="19"/>
        <v>0.59836335035552479</v>
      </c>
    </row>
    <row r="141" spans="1:10" x14ac:dyDescent="0.2">
      <c r="A141" s="11" t="s">
        <v>199</v>
      </c>
      <c r="B141" s="8">
        <v>1738957877.76</v>
      </c>
      <c r="C141" s="8">
        <v>2377883.2000000002</v>
      </c>
      <c r="D141" s="8">
        <v>198923368</v>
      </c>
      <c r="E141" s="7">
        <v>0</v>
      </c>
      <c r="F141" s="8">
        <v>1305499009.29</v>
      </c>
      <c r="G141" s="8">
        <v>232157617.27000001</v>
      </c>
      <c r="H141" s="8">
        <f t="shared" si="17"/>
        <v>201301251.19999999</v>
      </c>
      <c r="I141" s="9">
        <f t="shared" si="18"/>
        <v>0.11575970515128389</v>
      </c>
      <c r="J141" s="9">
        <f t="shared" si="19"/>
        <v>0.75073641862541807</v>
      </c>
    </row>
    <row r="142" spans="1:10" x14ac:dyDescent="0.2">
      <c r="A142" s="11" t="s">
        <v>177</v>
      </c>
      <c r="B142" s="8">
        <v>1596665877.0599999</v>
      </c>
      <c r="C142" s="7">
        <v>0</v>
      </c>
      <c r="D142" s="8">
        <v>10030029.68</v>
      </c>
      <c r="E142" s="7">
        <v>0</v>
      </c>
      <c r="F142" s="8">
        <v>73382095.239999995</v>
      </c>
      <c r="G142" s="8">
        <v>1513253752.1400001</v>
      </c>
      <c r="H142" s="8">
        <f t="shared" si="17"/>
        <v>10030029.68</v>
      </c>
      <c r="I142" s="9">
        <f t="shared" si="18"/>
        <v>6.2818588560736733E-3</v>
      </c>
      <c r="J142" s="9">
        <f t="shared" si="19"/>
        <v>4.5959581334024099E-2</v>
      </c>
    </row>
    <row r="143" spans="1:10" x14ac:dyDescent="0.2">
      <c r="A143" s="11" t="s">
        <v>288</v>
      </c>
      <c r="B143" s="8">
        <v>10000000</v>
      </c>
      <c r="C143" s="7">
        <v>0</v>
      </c>
      <c r="D143" s="7">
        <v>0</v>
      </c>
      <c r="E143" s="7">
        <v>0</v>
      </c>
      <c r="F143" s="8">
        <v>7881200</v>
      </c>
      <c r="G143" s="8">
        <v>2118800</v>
      </c>
      <c r="H143" s="8">
        <f t="shared" si="17"/>
        <v>0</v>
      </c>
      <c r="I143" s="9">
        <f t="shared" si="18"/>
        <v>0</v>
      </c>
      <c r="J143" s="9">
        <f t="shared" si="19"/>
        <v>0.78812000000000004</v>
      </c>
    </row>
    <row r="144" spans="1:10" x14ac:dyDescent="0.2">
      <c r="A144" s="11" t="s">
        <v>221</v>
      </c>
      <c r="B144" s="8">
        <v>1811907519.5</v>
      </c>
      <c r="C144" s="7">
        <v>0</v>
      </c>
      <c r="D144" s="8">
        <v>107986962.19</v>
      </c>
      <c r="E144" s="7">
        <v>0</v>
      </c>
      <c r="F144" s="8">
        <v>54072998.030000001</v>
      </c>
      <c r="G144" s="8">
        <v>1649847559.28</v>
      </c>
      <c r="H144" s="8">
        <f t="shared" si="17"/>
        <v>107986962.19</v>
      </c>
      <c r="I144" s="9">
        <f t="shared" si="18"/>
        <v>5.9598495523545951E-2</v>
      </c>
      <c r="J144" s="9">
        <f t="shared" si="19"/>
        <v>2.9843133519817593E-2</v>
      </c>
    </row>
    <row r="145" spans="1:10" x14ac:dyDescent="0.2">
      <c r="A145" s="11" t="s">
        <v>222</v>
      </c>
      <c r="B145" s="8">
        <v>520111360.45999998</v>
      </c>
      <c r="C145" s="7">
        <v>0</v>
      </c>
      <c r="D145" s="7">
        <v>0</v>
      </c>
      <c r="E145" s="7">
        <v>0</v>
      </c>
      <c r="F145" s="8">
        <v>134920834.75999999</v>
      </c>
      <c r="G145" s="8">
        <v>385190525.69999999</v>
      </c>
      <c r="H145" s="8">
        <f t="shared" si="17"/>
        <v>0</v>
      </c>
      <c r="I145" s="9">
        <f t="shared" si="18"/>
        <v>0</v>
      </c>
      <c r="J145" s="9">
        <f t="shared" si="19"/>
        <v>0.25940759040654776</v>
      </c>
    </row>
    <row r="146" spans="1:10" x14ac:dyDescent="0.2">
      <c r="A146" s="11" t="s">
        <v>178</v>
      </c>
      <c r="B146" s="8">
        <v>77422316.329999998</v>
      </c>
      <c r="C146" s="7">
        <v>0</v>
      </c>
      <c r="D146" s="7">
        <v>0</v>
      </c>
      <c r="E146" s="7">
        <v>0</v>
      </c>
      <c r="F146" s="8">
        <v>65450368.990000002</v>
      </c>
      <c r="G146" s="8">
        <v>11971947.34</v>
      </c>
      <c r="H146" s="8">
        <f t="shared" si="17"/>
        <v>0</v>
      </c>
      <c r="I146" s="9">
        <f t="shared" si="18"/>
        <v>0</v>
      </c>
      <c r="J146" s="9">
        <f t="shared" si="19"/>
        <v>0.84536826192371306</v>
      </c>
    </row>
    <row r="147" spans="1:10" x14ac:dyDescent="0.2">
      <c r="A147" s="11" t="s">
        <v>179</v>
      </c>
      <c r="B147" s="8">
        <v>61835594</v>
      </c>
      <c r="C147" s="7">
        <v>0</v>
      </c>
      <c r="D147" s="7">
        <v>0</v>
      </c>
      <c r="E147" s="7">
        <v>0</v>
      </c>
      <c r="F147" s="8">
        <v>55770918.490000002</v>
      </c>
      <c r="G147" s="8">
        <v>6064675.5099999998</v>
      </c>
      <c r="H147" s="8">
        <f t="shared" si="17"/>
        <v>0</v>
      </c>
      <c r="I147" s="9">
        <f t="shared" si="18"/>
        <v>0</v>
      </c>
      <c r="J147" s="9">
        <f t="shared" si="19"/>
        <v>0.90192258022135285</v>
      </c>
    </row>
    <row r="148" spans="1:10" x14ac:dyDescent="0.2">
      <c r="A148" s="11" t="s">
        <v>200</v>
      </c>
      <c r="B148" s="8">
        <v>19371169</v>
      </c>
      <c r="C148" s="7">
        <v>0</v>
      </c>
      <c r="D148" s="7">
        <v>0</v>
      </c>
      <c r="E148" s="7">
        <v>0</v>
      </c>
      <c r="F148" s="8">
        <v>15364027.27</v>
      </c>
      <c r="G148" s="8">
        <v>4007141.73</v>
      </c>
      <c r="H148" s="8">
        <f t="shared" si="17"/>
        <v>0</v>
      </c>
      <c r="I148" s="9">
        <f t="shared" si="18"/>
        <v>0</v>
      </c>
      <c r="J148" s="9">
        <f t="shared" si="19"/>
        <v>0.79313887922819726</v>
      </c>
    </row>
    <row r="149" spans="1:10" x14ac:dyDescent="0.2">
      <c r="A149" s="11" t="s">
        <v>223</v>
      </c>
      <c r="B149" s="8">
        <v>18763342</v>
      </c>
      <c r="C149" s="7">
        <v>0</v>
      </c>
      <c r="D149" s="7">
        <v>0</v>
      </c>
      <c r="E149" s="7">
        <v>0</v>
      </c>
      <c r="F149" s="8">
        <v>15570942.65</v>
      </c>
      <c r="G149" s="8">
        <v>3192399.35</v>
      </c>
      <c r="H149" s="8">
        <f>SUM(C149+D149+E149)</f>
        <v>0</v>
      </c>
      <c r="I149" s="9">
        <f>SUM(H149/B149)</f>
        <v>0</v>
      </c>
      <c r="J149" s="9">
        <f>SUM(F149/B149)</f>
        <v>0.82985976858493549</v>
      </c>
    </row>
    <row r="150" spans="1:10" x14ac:dyDescent="0.2">
      <c r="A150" s="11" t="s">
        <v>238</v>
      </c>
      <c r="B150" s="8">
        <v>690429055</v>
      </c>
      <c r="C150" s="7">
        <v>0</v>
      </c>
      <c r="D150" s="7">
        <v>0</v>
      </c>
      <c r="E150" s="7">
        <v>0</v>
      </c>
      <c r="F150" s="8">
        <v>649931529.61000001</v>
      </c>
      <c r="G150" s="8">
        <v>40497525.390000001</v>
      </c>
      <c r="H150" s="8">
        <f>SUM(C150+D150+E150)</f>
        <v>0</v>
      </c>
      <c r="I150" s="9">
        <f>SUM(H150/B150)</f>
        <v>0</v>
      </c>
      <c r="J150" s="9">
        <f>SUM(F150/B150)</f>
        <v>0.94134440736999403</v>
      </c>
    </row>
    <row r="151" spans="1:10" x14ac:dyDescent="0.2">
      <c r="A151" s="11" t="s">
        <v>246</v>
      </c>
      <c r="B151" s="8">
        <v>32235771</v>
      </c>
      <c r="C151" s="7">
        <v>0</v>
      </c>
      <c r="D151" s="7">
        <v>0</v>
      </c>
      <c r="E151" s="7">
        <v>0</v>
      </c>
      <c r="F151" s="8">
        <v>28403463.02</v>
      </c>
      <c r="G151" s="8">
        <v>3832307.98</v>
      </c>
      <c r="H151" s="8">
        <f>SUM(C151+D151+E151)</f>
        <v>0</v>
      </c>
      <c r="I151" s="9">
        <f>SUM(H151/B151)</f>
        <v>0</v>
      </c>
      <c r="J151" s="9">
        <f>SUM(F151/B151)</f>
        <v>0.88111629220842891</v>
      </c>
    </row>
    <row r="152" spans="1:10" x14ac:dyDescent="0.2">
      <c r="A152" s="11" t="s">
        <v>255</v>
      </c>
      <c r="B152" s="8">
        <v>31803126</v>
      </c>
      <c r="C152" s="7">
        <v>0</v>
      </c>
      <c r="D152" s="7">
        <v>0</v>
      </c>
      <c r="E152" s="7">
        <v>0</v>
      </c>
      <c r="F152" s="8">
        <v>28952937.870000001</v>
      </c>
      <c r="G152" s="8">
        <v>2850188.13</v>
      </c>
      <c r="H152" s="8">
        <f>SUM(C152+D152+E152)</f>
        <v>0</v>
      </c>
      <c r="I152" s="9">
        <f>SUM(H152/B152)</f>
        <v>0</v>
      </c>
      <c r="J152" s="9">
        <f>SUM(F152/B152)</f>
        <v>0.91038025224312857</v>
      </c>
    </row>
    <row r="153" spans="1:10" x14ac:dyDescent="0.2">
      <c r="A153" s="11" t="s">
        <v>263</v>
      </c>
      <c r="B153" s="8">
        <v>7130075</v>
      </c>
      <c r="C153" s="7">
        <v>0</v>
      </c>
      <c r="D153" s="7">
        <v>0</v>
      </c>
      <c r="E153" s="7">
        <v>0</v>
      </c>
      <c r="F153" s="8">
        <v>5334733.9000000004</v>
      </c>
      <c r="G153" s="8">
        <v>1795341.1</v>
      </c>
      <c r="H153" s="8">
        <f>SUM(C153+D153+E153)</f>
        <v>0</v>
      </c>
      <c r="I153" s="9">
        <f>SUM(H153/B153)</f>
        <v>0</v>
      </c>
      <c r="J153" s="9">
        <f>SUM(F153/B153)</f>
        <v>0.74820165285778906</v>
      </c>
    </row>
    <row r="154" spans="1:10" x14ac:dyDescent="0.2">
      <c r="A154" s="14"/>
      <c r="B154" s="13">
        <f>SUM(B147:B153)</f>
        <v>861568132</v>
      </c>
      <c r="C154" s="13">
        <f t="shared" ref="C154:H154" si="20">SUM(C147:C153)</f>
        <v>0</v>
      </c>
      <c r="D154" s="13">
        <f t="shared" si="20"/>
        <v>0</v>
      </c>
      <c r="E154" s="13">
        <f t="shared" si="20"/>
        <v>0</v>
      </c>
      <c r="F154" s="13">
        <f t="shared" si="20"/>
        <v>799328552.80999994</v>
      </c>
      <c r="G154" s="13">
        <f t="shared" si="20"/>
        <v>62239579.190000005</v>
      </c>
      <c r="H154" s="13">
        <f t="shared" si="20"/>
        <v>0</v>
      </c>
      <c r="I154" s="9">
        <f t="shared" ref="I154:I170" si="21">SUM(H154/B154)</f>
        <v>0</v>
      </c>
      <c r="J154" s="9">
        <f t="shared" ref="J154:J170" si="22">SUM(F154/B154)</f>
        <v>0.92776011916141754</v>
      </c>
    </row>
    <row r="155" spans="1:10" x14ac:dyDescent="0.2">
      <c r="A155" s="11" t="s">
        <v>180</v>
      </c>
      <c r="B155" s="8">
        <v>26653273</v>
      </c>
      <c r="C155" s="7">
        <v>0</v>
      </c>
      <c r="D155" s="7">
        <v>0</v>
      </c>
      <c r="E155" s="7">
        <v>0</v>
      </c>
      <c r="F155" s="8">
        <v>24039189.02</v>
      </c>
      <c r="G155" s="8">
        <v>2614083.98</v>
      </c>
      <c r="H155" s="8">
        <f t="shared" ref="H155:H170" si="23">SUM(C155+D155+E155)</f>
        <v>0</v>
      </c>
      <c r="I155" s="9">
        <f t="shared" si="21"/>
        <v>0</v>
      </c>
      <c r="J155" s="9">
        <f t="shared" si="22"/>
        <v>0.9019225901449327</v>
      </c>
    </row>
    <row r="156" spans="1:10" x14ac:dyDescent="0.2">
      <c r="A156" s="11" t="s">
        <v>201</v>
      </c>
      <c r="B156" s="8">
        <v>8349642</v>
      </c>
      <c r="C156" s="7">
        <v>0</v>
      </c>
      <c r="D156" s="7">
        <v>0</v>
      </c>
      <c r="E156" s="7">
        <v>0</v>
      </c>
      <c r="F156" s="8">
        <v>6622425.6500000004</v>
      </c>
      <c r="G156" s="8">
        <v>1727216.35</v>
      </c>
      <c r="H156" s="8">
        <f t="shared" si="23"/>
        <v>0</v>
      </c>
      <c r="I156" s="9">
        <f t="shared" si="21"/>
        <v>0</v>
      </c>
      <c r="J156" s="9">
        <f t="shared" si="22"/>
        <v>0.79313887349900758</v>
      </c>
    </row>
    <row r="157" spans="1:10" x14ac:dyDescent="0.2">
      <c r="A157" s="11" t="s">
        <v>224</v>
      </c>
      <c r="B157" s="8">
        <v>8087648</v>
      </c>
      <c r="C157" s="7">
        <v>0</v>
      </c>
      <c r="D157" s="7">
        <v>0</v>
      </c>
      <c r="E157" s="7">
        <v>0</v>
      </c>
      <c r="F157" s="8">
        <v>6711613.25</v>
      </c>
      <c r="G157" s="8">
        <v>1376034.75</v>
      </c>
      <c r="H157" s="8">
        <f t="shared" si="23"/>
        <v>0</v>
      </c>
      <c r="I157" s="9">
        <f t="shared" si="21"/>
        <v>0</v>
      </c>
      <c r="J157" s="9">
        <f t="shared" si="22"/>
        <v>0.82985971323183205</v>
      </c>
    </row>
    <row r="158" spans="1:10" x14ac:dyDescent="0.2">
      <c r="A158" s="11" t="s">
        <v>239</v>
      </c>
      <c r="B158" s="8">
        <v>297598730</v>
      </c>
      <c r="C158" s="7">
        <v>0</v>
      </c>
      <c r="D158" s="7">
        <v>0</v>
      </c>
      <c r="E158" s="7">
        <v>0</v>
      </c>
      <c r="F158" s="8">
        <v>280142900.69</v>
      </c>
      <c r="G158" s="8">
        <v>17455829.309999999</v>
      </c>
      <c r="H158" s="8">
        <f t="shared" si="23"/>
        <v>0</v>
      </c>
      <c r="I158" s="9">
        <f t="shared" si="21"/>
        <v>0</v>
      </c>
      <c r="J158" s="9">
        <f t="shared" si="22"/>
        <v>0.94134440926545615</v>
      </c>
    </row>
    <row r="159" spans="1:10" x14ac:dyDescent="0.2">
      <c r="A159" s="11" t="s">
        <v>247</v>
      </c>
      <c r="B159" s="8">
        <v>13894729</v>
      </c>
      <c r="C159" s="7">
        <v>0</v>
      </c>
      <c r="D159" s="7">
        <v>0</v>
      </c>
      <c r="E159" s="7">
        <v>0</v>
      </c>
      <c r="F159" s="8">
        <v>12242872.01</v>
      </c>
      <c r="G159" s="8">
        <v>1651856.99</v>
      </c>
      <c r="H159" s="8">
        <f t="shared" si="23"/>
        <v>0</v>
      </c>
      <c r="I159" s="9">
        <f t="shared" si="21"/>
        <v>0</v>
      </c>
      <c r="J159" s="9">
        <f t="shared" si="22"/>
        <v>0.88111628589517654</v>
      </c>
    </row>
    <row r="160" spans="1:10" x14ac:dyDescent="0.2">
      <c r="A160" s="11" t="s">
        <v>256</v>
      </c>
      <c r="B160" s="8">
        <v>13708244</v>
      </c>
      <c r="C160" s="7">
        <v>0</v>
      </c>
      <c r="D160" s="7">
        <v>0</v>
      </c>
      <c r="E160" s="7">
        <v>0</v>
      </c>
      <c r="F160" s="8">
        <v>12479714.609999999</v>
      </c>
      <c r="G160" s="8">
        <v>1228529.3899999999</v>
      </c>
      <c r="H160" s="8">
        <f t="shared" si="23"/>
        <v>0</v>
      </c>
      <c r="I160" s="9">
        <f t="shared" si="21"/>
        <v>0</v>
      </c>
      <c r="J160" s="9">
        <f t="shared" si="22"/>
        <v>0.9103802507454638</v>
      </c>
    </row>
    <row r="161" spans="1:10" x14ac:dyDescent="0.2">
      <c r="A161" s="11" t="s">
        <v>264</v>
      </c>
      <c r="B161" s="8">
        <v>3073308</v>
      </c>
      <c r="C161" s="7">
        <v>0</v>
      </c>
      <c r="D161" s="7">
        <v>0</v>
      </c>
      <c r="E161" s="7">
        <v>0</v>
      </c>
      <c r="F161" s="8">
        <v>2299454.2799999998</v>
      </c>
      <c r="G161" s="8">
        <v>773853.72</v>
      </c>
      <c r="H161" s="8">
        <f t="shared" si="23"/>
        <v>0</v>
      </c>
      <c r="I161" s="9">
        <f t="shared" si="21"/>
        <v>0</v>
      </c>
      <c r="J161" s="9">
        <f t="shared" si="22"/>
        <v>0.74820170318106738</v>
      </c>
    </row>
    <row r="162" spans="1:10" x14ac:dyDescent="0.2">
      <c r="A162" s="14"/>
      <c r="B162" s="13">
        <f>SUM(B155:B161)</f>
        <v>371365574</v>
      </c>
      <c r="C162" s="13">
        <f t="shared" ref="C162:H162" si="24">SUM(C155:C161)</f>
        <v>0</v>
      </c>
      <c r="D162" s="13">
        <f t="shared" si="24"/>
        <v>0</v>
      </c>
      <c r="E162" s="13">
        <f t="shared" si="24"/>
        <v>0</v>
      </c>
      <c r="F162" s="13">
        <f t="shared" si="24"/>
        <v>344538169.50999999</v>
      </c>
      <c r="G162" s="13">
        <f t="shared" si="24"/>
        <v>26827404.489999998</v>
      </c>
      <c r="H162" s="13">
        <f t="shared" si="24"/>
        <v>0</v>
      </c>
      <c r="I162" s="9">
        <f t="shared" si="21"/>
        <v>0</v>
      </c>
      <c r="J162" s="9">
        <f t="shared" si="22"/>
        <v>0.92776012003201991</v>
      </c>
    </row>
    <row r="163" spans="1:10" x14ac:dyDescent="0.2">
      <c r="A163" s="11" t="s">
        <v>225</v>
      </c>
      <c r="B163" s="8">
        <v>1787367</v>
      </c>
      <c r="C163" s="7">
        <v>0</v>
      </c>
      <c r="D163" s="7">
        <v>0</v>
      </c>
      <c r="E163" s="7">
        <v>0</v>
      </c>
      <c r="F163" s="8">
        <v>331014.09000000003</v>
      </c>
      <c r="G163" s="8">
        <v>1456352.91</v>
      </c>
      <c r="H163" s="8">
        <f t="shared" si="23"/>
        <v>0</v>
      </c>
      <c r="I163" s="9">
        <f t="shared" si="21"/>
        <v>0</v>
      </c>
      <c r="J163" s="9">
        <f t="shared" si="22"/>
        <v>0.18519648734703059</v>
      </c>
    </row>
    <row r="164" spans="1:10" x14ac:dyDescent="0.2">
      <c r="A164" s="14"/>
      <c r="B164" s="13">
        <f>SUM(B163)</f>
        <v>1787367</v>
      </c>
      <c r="C164" s="13">
        <f t="shared" ref="C164:H164" si="25">SUM(C163)</f>
        <v>0</v>
      </c>
      <c r="D164" s="13">
        <f t="shared" si="25"/>
        <v>0</v>
      </c>
      <c r="E164" s="13">
        <f t="shared" si="25"/>
        <v>0</v>
      </c>
      <c r="F164" s="13">
        <f t="shared" si="25"/>
        <v>331014.09000000003</v>
      </c>
      <c r="G164" s="13">
        <f t="shared" si="25"/>
        <v>1456352.91</v>
      </c>
      <c r="H164" s="13">
        <f t="shared" si="25"/>
        <v>0</v>
      </c>
      <c r="I164" s="9">
        <f t="shared" si="21"/>
        <v>0</v>
      </c>
      <c r="J164" s="9">
        <f t="shared" si="22"/>
        <v>0.18519648734703059</v>
      </c>
    </row>
    <row r="165" spans="1:10" x14ac:dyDescent="0.2">
      <c r="A165" s="11" t="s">
        <v>226</v>
      </c>
      <c r="B165" s="8">
        <v>770417</v>
      </c>
      <c r="C165" s="7">
        <v>0</v>
      </c>
      <c r="D165" s="7">
        <v>0</v>
      </c>
      <c r="E165" s="7">
        <v>0</v>
      </c>
      <c r="F165" s="8">
        <v>142678.5</v>
      </c>
      <c r="G165" s="8">
        <v>627738.5</v>
      </c>
      <c r="H165" s="8">
        <f t="shared" si="23"/>
        <v>0</v>
      </c>
      <c r="I165" s="9">
        <f t="shared" si="21"/>
        <v>0</v>
      </c>
      <c r="J165" s="9">
        <f t="shared" si="22"/>
        <v>0.1851964585412835</v>
      </c>
    </row>
    <row r="166" spans="1:10" x14ac:dyDescent="0.2">
      <c r="A166" s="14"/>
      <c r="B166" s="13">
        <f>SUM(B165)</f>
        <v>770417</v>
      </c>
      <c r="C166" s="13">
        <f t="shared" ref="C166:H166" si="26">SUM(C165)</f>
        <v>0</v>
      </c>
      <c r="D166" s="13">
        <f t="shared" si="26"/>
        <v>0</v>
      </c>
      <c r="E166" s="13">
        <f t="shared" si="26"/>
        <v>0</v>
      </c>
      <c r="F166" s="13">
        <f t="shared" si="26"/>
        <v>142678.5</v>
      </c>
      <c r="G166" s="13">
        <f t="shared" si="26"/>
        <v>627738.5</v>
      </c>
      <c r="H166" s="13">
        <f t="shared" si="26"/>
        <v>0</v>
      </c>
      <c r="I166" s="9">
        <f t="shared" si="21"/>
        <v>0</v>
      </c>
      <c r="J166" s="9">
        <f t="shared" si="22"/>
        <v>0.1851964585412835</v>
      </c>
    </row>
    <row r="167" spans="1:10" x14ac:dyDescent="0.2">
      <c r="A167" s="15"/>
      <c r="B167" s="8">
        <f>SUM(B154+B162+B164+B166)</f>
        <v>1235491490</v>
      </c>
      <c r="C167" s="8">
        <f t="shared" ref="C167:H167" si="27">SUM(C154+C162+C164+C166)</f>
        <v>0</v>
      </c>
      <c r="D167" s="8">
        <f t="shared" si="27"/>
        <v>0</v>
      </c>
      <c r="E167" s="8">
        <f t="shared" si="27"/>
        <v>0</v>
      </c>
      <c r="F167" s="8">
        <f t="shared" si="27"/>
        <v>1144340414.9099998</v>
      </c>
      <c r="G167" s="8">
        <f t="shared" si="27"/>
        <v>91151075.090000004</v>
      </c>
      <c r="H167" s="8">
        <f t="shared" si="27"/>
        <v>0</v>
      </c>
      <c r="I167" s="9">
        <f t="shared" si="21"/>
        <v>0</v>
      </c>
      <c r="J167" s="9">
        <f t="shared" si="22"/>
        <v>0.92622282239273035</v>
      </c>
    </row>
    <row r="168" spans="1:10" x14ac:dyDescent="0.2">
      <c r="A168" s="11" t="s">
        <v>181</v>
      </c>
      <c r="B168" s="8">
        <v>1244807906</v>
      </c>
      <c r="C168" s="7">
        <v>0</v>
      </c>
      <c r="D168" s="8">
        <v>4240143.07</v>
      </c>
      <c r="E168" s="7">
        <v>0</v>
      </c>
      <c r="F168" s="8">
        <v>1179493171.8499999</v>
      </c>
      <c r="G168" s="8">
        <v>61074591.079999998</v>
      </c>
      <c r="H168" s="8">
        <f t="shared" si="23"/>
        <v>4240143.07</v>
      </c>
      <c r="I168" s="9">
        <f t="shared" si="21"/>
        <v>3.40626296600658E-3</v>
      </c>
      <c r="J168" s="9">
        <f t="shared" si="22"/>
        <v>0.9475302704656825</v>
      </c>
    </row>
    <row r="169" spans="1:10" x14ac:dyDescent="0.2">
      <c r="A169" s="11" t="s">
        <v>182</v>
      </c>
      <c r="B169" s="8">
        <v>1254430800</v>
      </c>
      <c r="C169" s="7">
        <v>0</v>
      </c>
      <c r="D169" s="7">
        <v>0</v>
      </c>
      <c r="E169" s="7">
        <v>0</v>
      </c>
      <c r="F169" s="8">
        <v>867446930.84000003</v>
      </c>
      <c r="G169" s="8">
        <v>386983869.16000003</v>
      </c>
      <c r="H169" s="8">
        <f t="shared" si="23"/>
        <v>0</v>
      </c>
      <c r="I169" s="9">
        <f t="shared" si="21"/>
        <v>0</v>
      </c>
      <c r="J169" s="9">
        <f t="shared" si="22"/>
        <v>0.69150640341420189</v>
      </c>
    </row>
    <row r="170" spans="1:10" x14ac:dyDescent="0.2">
      <c r="A170" s="11" t="s">
        <v>183</v>
      </c>
      <c r="B170" s="8">
        <v>704198298.63</v>
      </c>
      <c r="C170" s="7">
        <v>0</v>
      </c>
      <c r="D170" s="8">
        <v>86149478.75</v>
      </c>
      <c r="E170" s="7">
        <v>0</v>
      </c>
      <c r="F170" s="8">
        <v>572874276.42999995</v>
      </c>
      <c r="G170" s="8">
        <v>45174543.450000003</v>
      </c>
      <c r="H170" s="8">
        <f t="shared" si="23"/>
        <v>86149478.75</v>
      </c>
      <c r="I170" s="9">
        <f t="shared" si="21"/>
        <v>0.12233695951495713</v>
      </c>
      <c r="J170" s="9">
        <f t="shared" si="22"/>
        <v>0.81351272439100231</v>
      </c>
    </row>
    <row r="171" spans="1:10" x14ac:dyDescent="0.2">
      <c r="A171" s="11" t="s">
        <v>184</v>
      </c>
      <c r="B171" s="8">
        <v>44000000</v>
      </c>
      <c r="C171" s="7">
        <v>0</v>
      </c>
      <c r="D171" s="7">
        <v>0</v>
      </c>
      <c r="E171" s="7">
        <v>0</v>
      </c>
      <c r="F171" s="8">
        <v>44000000</v>
      </c>
      <c r="G171" s="7">
        <v>0</v>
      </c>
      <c r="H171" s="8">
        <f>SUM(C171+D171+E171)</f>
        <v>0</v>
      </c>
      <c r="I171" s="9">
        <f>SUM(H171/B171)</f>
        <v>0</v>
      </c>
      <c r="J171" s="9">
        <f>SUM(F171/B171)</f>
        <v>1</v>
      </c>
    </row>
    <row r="172" spans="1:10" x14ac:dyDescent="0.2">
      <c r="A172" s="11" t="s">
        <v>278</v>
      </c>
      <c r="B172" s="8">
        <v>8000000</v>
      </c>
      <c r="C172" s="7">
        <v>0</v>
      </c>
      <c r="D172" s="7">
        <v>0</v>
      </c>
      <c r="E172" s="7">
        <v>0</v>
      </c>
      <c r="F172" s="7">
        <v>0</v>
      </c>
      <c r="G172" s="8">
        <v>8000000</v>
      </c>
      <c r="H172" s="8">
        <f>SUM(C172+D172+E172)</f>
        <v>0</v>
      </c>
      <c r="I172" s="9">
        <f>SUM(H172/B172)</f>
        <v>0</v>
      </c>
      <c r="J172" s="9">
        <f>SUM(F172/B172)</f>
        <v>0</v>
      </c>
    </row>
    <row r="173" spans="1:10" x14ac:dyDescent="0.2">
      <c r="H173" s="8"/>
    </row>
  </sheetData>
  <pageMargins left="0.7" right="0.7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205</vt:lpstr>
      <vt:lpstr>prog</vt:lpstr>
      <vt:lpstr>consolidado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Obregón Hernández</dc:creator>
  <cp:lastModifiedBy>SOPORTE</cp:lastModifiedBy>
  <cp:lastPrinted>2019-01-31T21:32:11Z</cp:lastPrinted>
  <dcterms:created xsi:type="dcterms:W3CDTF">2016-12-09T16:26:55Z</dcterms:created>
  <dcterms:modified xsi:type="dcterms:W3CDTF">2019-03-19T16:57:15Z</dcterms:modified>
</cp:coreProperties>
</file>