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chacon.SEGURIDADPUBLIC\Downloads\"/>
    </mc:Choice>
  </mc:AlternateContent>
  <bookViews>
    <workbookView xWindow="0" yWindow="0" windowWidth="23040" windowHeight="8805" tabRatio="843"/>
  </bookViews>
  <sheets>
    <sheet name="Liquidación" sheetId="17" r:id="rId1"/>
    <sheet name="Lista C4" sheetId="19" state="hidden" r:id="rId2"/>
  </sheets>
  <definedNames>
    <definedName name="_xlnm._FilterDatabase" localSheetId="0" hidden="1">Liquidación!$A$1:$L$559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5" i="17" l="1"/>
  <c r="G557" i="17" l="1"/>
  <c r="H557" i="17"/>
  <c r="I557" i="17"/>
  <c r="J557" i="17"/>
  <c r="K557" i="17"/>
  <c r="L557" i="17"/>
  <c r="G555" i="17"/>
  <c r="H555" i="17"/>
  <c r="I555" i="17"/>
  <c r="J555" i="17"/>
  <c r="K555" i="17"/>
  <c r="L555" i="17"/>
  <c r="G549" i="17"/>
  <c r="H549" i="17"/>
  <c r="I549" i="17"/>
  <c r="J549" i="17"/>
  <c r="K549" i="17"/>
  <c r="L549" i="17"/>
  <c r="G541" i="17"/>
  <c r="H541" i="17"/>
  <c r="I541" i="17"/>
  <c r="J541" i="17"/>
  <c r="K541" i="17"/>
  <c r="L541" i="17"/>
  <c r="G521" i="17"/>
  <c r="H521" i="17"/>
  <c r="I521" i="17"/>
  <c r="J521" i="17"/>
  <c r="K521" i="17"/>
  <c r="L521" i="17"/>
  <c r="G498" i="17"/>
  <c r="H498" i="17"/>
  <c r="I498" i="17"/>
  <c r="J498" i="17"/>
  <c r="K498" i="17"/>
  <c r="L498" i="17"/>
  <c r="G482" i="17"/>
  <c r="H482" i="17"/>
  <c r="I482" i="17"/>
  <c r="J482" i="17"/>
  <c r="K482" i="17"/>
  <c r="L482" i="17"/>
  <c r="G476" i="17"/>
  <c r="H476" i="17"/>
  <c r="I476" i="17"/>
  <c r="J476" i="17"/>
  <c r="K476" i="17"/>
  <c r="L476" i="17"/>
  <c r="G465" i="17"/>
  <c r="H465" i="17"/>
  <c r="I465" i="17"/>
  <c r="J465" i="17"/>
  <c r="L465" i="17"/>
  <c r="G441" i="17"/>
  <c r="H441" i="17"/>
  <c r="I441" i="17"/>
  <c r="J441" i="17"/>
  <c r="K441" i="17"/>
  <c r="L441" i="17"/>
  <c r="G420" i="17"/>
  <c r="H420" i="17"/>
  <c r="I420" i="17"/>
  <c r="J420" i="17"/>
  <c r="K420" i="17"/>
  <c r="L420" i="17"/>
  <c r="G404" i="17"/>
  <c r="H404" i="17"/>
  <c r="I404" i="17"/>
  <c r="J404" i="17"/>
  <c r="K404" i="17"/>
  <c r="L404" i="17"/>
  <c r="G398" i="17"/>
  <c r="H398" i="17"/>
  <c r="I398" i="17"/>
  <c r="J398" i="17"/>
  <c r="K398" i="17"/>
  <c r="L398" i="17"/>
  <c r="G394" i="17"/>
  <c r="H394" i="17"/>
  <c r="I394" i="17"/>
  <c r="J394" i="17"/>
  <c r="K394" i="17"/>
  <c r="L394" i="17"/>
  <c r="G372" i="17"/>
  <c r="H372" i="17"/>
  <c r="I372" i="17"/>
  <c r="J372" i="17"/>
  <c r="K372" i="17"/>
  <c r="L372" i="17"/>
  <c r="G350" i="17"/>
  <c r="H350" i="17"/>
  <c r="I350" i="17"/>
  <c r="J350" i="17"/>
  <c r="K350" i="17"/>
  <c r="L350" i="17"/>
  <c r="G334" i="17"/>
  <c r="H334" i="17"/>
  <c r="I334" i="17"/>
  <c r="J334" i="17"/>
  <c r="K334" i="17"/>
  <c r="L334" i="17"/>
  <c r="G328" i="17"/>
  <c r="H328" i="17"/>
  <c r="I328" i="17"/>
  <c r="J328" i="17"/>
  <c r="K328" i="17"/>
  <c r="L328" i="17"/>
  <c r="G320" i="17"/>
  <c r="H320" i="17"/>
  <c r="I320" i="17"/>
  <c r="J320" i="17"/>
  <c r="K320" i="17"/>
  <c r="L320" i="17"/>
  <c r="G295" i="17"/>
  <c r="H295" i="17"/>
  <c r="I295" i="17"/>
  <c r="J295" i="17"/>
  <c r="K295" i="17"/>
  <c r="L295" i="17"/>
  <c r="G274" i="17"/>
  <c r="H274" i="17"/>
  <c r="I274" i="17"/>
  <c r="J274" i="17"/>
  <c r="K274" i="17"/>
  <c r="L274" i="17"/>
  <c r="G258" i="17"/>
  <c r="H258" i="17"/>
  <c r="I258" i="17"/>
  <c r="J258" i="17"/>
  <c r="K258" i="17"/>
  <c r="L258" i="17"/>
  <c r="G252" i="17"/>
  <c r="H252" i="17"/>
  <c r="I252" i="17"/>
  <c r="J252" i="17"/>
  <c r="K252" i="17"/>
  <c r="L252" i="17"/>
  <c r="G238" i="17"/>
  <c r="H238" i="17"/>
  <c r="I238" i="17"/>
  <c r="J238" i="17"/>
  <c r="K238" i="17"/>
  <c r="L238" i="17"/>
  <c r="G213" i="17"/>
  <c r="H213" i="17"/>
  <c r="I213" i="17"/>
  <c r="J213" i="17"/>
  <c r="K213" i="17"/>
  <c r="L213" i="17"/>
  <c r="G180" i="17"/>
  <c r="H180" i="17"/>
  <c r="I180" i="17"/>
  <c r="J180" i="17"/>
  <c r="K180" i="17"/>
  <c r="L180" i="17"/>
  <c r="L259" i="17" l="1"/>
  <c r="I259" i="17"/>
  <c r="G259" i="17"/>
  <c r="J483" i="17"/>
  <c r="G483" i="17"/>
  <c r="J335" i="17"/>
  <c r="G335" i="17"/>
  <c r="K405" i="17"/>
  <c r="J558" i="17"/>
  <c r="G558" i="17"/>
  <c r="H259" i="17"/>
  <c r="L335" i="17"/>
  <c r="I335" i="17"/>
  <c r="L558" i="17"/>
  <c r="I558" i="17"/>
  <c r="J259" i="17"/>
  <c r="J405" i="17"/>
  <c r="G405" i="17"/>
  <c r="L483" i="17"/>
  <c r="I483" i="17"/>
  <c r="K259" i="17"/>
  <c r="H335" i="17"/>
  <c r="L405" i="17"/>
  <c r="I405" i="17"/>
  <c r="H483" i="17"/>
  <c r="H558" i="17"/>
  <c r="K335" i="17"/>
  <c r="H405" i="17"/>
  <c r="K483" i="17"/>
  <c r="K558" i="17"/>
  <c r="G164" i="17"/>
  <c r="H164" i="17"/>
  <c r="I164" i="17"/>
  <c r="J164" i="17"/>
  <c r="K164" i="17"/>
  <c r="L164" i="17"/>
  <c r="G158" i="17"/>
  <c r="H158" i="17"/>
  <c r="I158" i="17"/>
  <c r="J158" i="17"/>
  <c r="K158" i="17"/>
  <c r="L158" i="17"/>
  <c r="G148" i="17"/>
  <c r="H148" i="17"/>
  <c r="I148" i="17"/>
  <c r="J148" i="17"/>
  <c r="K148" i="17"/>
  <c r="L148" i="17"/>
  <c r="G126" i="17"/>
  <c r="H126" i="17"/>
  <c r="I126" i="17"/>
  <c r="J126" i="17"/>
  <c r="K126" i="17"/>
  <c r="L126" i="17"/>
  <c r="G98" i="17"/>
  <c r="H98" i="17"/>
  <c r="I98" i="17"/>
  <c r="J98" i="17"/>
  <c r="K98" i="17"/>
  <c r="L98" i="17"/>
  <c r="G79" i="17"/>
  <c r="H79" i="17"/>
  <c r="I79" i="17"/>
  <c r="J79" i="17"/>
  <c r="K79" i="17"/>
  <c r="L79" i="17"/>
  <c r="G81" i="17"/>
  <c r="H81" i="17"/>
  <c r="I81" i="17"/>
  <c r="J81" i="17"/>
  <c r="K81" i="17"/>
  <c r="L81" i="17"/>
  <c r="G73" i="17"/>
  <c r="H73" i="17"/>
  <c r="I73" i="17"/>
  <c r="J73" i="17"/>
  <c r="K73" i="17"/>
  <c r="L73" i="17"/>
  <c r="G66" i="17"/>
  <c r="H66" i="17"/>
  <c r="I66" i="17"/>
  <c r="J66" i="17"/>
  <c r="K66" i="17"/>
  <c r="L66" i="17"/>
  <c r="G43" i="17"/>
  <c r="H43" i="17"/>
  <c r="I43" i="17"/>
  <c r="J43" i="17"/>
  <c r="K43" i="17"/>
  <c r="L43" i="17"/>
  <c r="G15" i="17"/>
  <c r="H15" i="17"/>
  <c r="I15" i="17"/>
  <c r="J15" i="17"/>
  <c r="K15" i="17"/>
  <c r="L15" i="17"/>
  <c r="H82" i="17" l="1"/>
  <c r="L82" i="17"/>
  <c r="I82" i="17"/>
  <c r="H165" i="17"/>
  <c r="G165" i="17"/>
  <c r="G82" i="17"/>
  <c r="K82" i="17"/>
  <c r="J165" i="17"/>
  <c r="K165" i="17"/>
  <c r="J82" i="17"/>
  <c r="L165" i="17"/>
  <c r="I165" i="17"/>
  <c r="L559" i="17" l="1"/>
  <c r="H559" i="17"/>
  <c r="I559" i="17"/>
  <c r="J559" i="17"/>
  <c r="G559" i="17"/>
  <c r="K559" i="17"/>
</calcChain>
</file>

<file path=xl/sharedStrings.xml><?xml version="1.0" encoding="utf-8"?>
<sst xmlns="http://schemas.openxmlformats.org/spreadsheetml/2006/main" count="3369" uniqueCount="543">
  <si>
    <t>Entidad CP</t>
  </si>
  <si>
    <t>Centro Gestor</t>
  </si>
  <si>
    <t>Presupuesto Actual</t>
  </si>
  <si>
    <t>Solicitado</t>
  </si>
  <si>
    <t>Comprometido</t>
  </si>
  <si>
    <t>Devengado</t>
  </si>
  <si>
    <t>Disp. Presupuesto</t>
  </si>
  <si>
    <t>Objeto del gasto</t>
  </si>
  <si>
    <t>T o DS</t>
  </si>
  <si>
    <t xml:space="preserve">0.01.01 Sueldos para cargos fijos </t>
  </si>
  <si>
    <t>Teletrabajo</t>
  </si>
  <si>
    <t>0.01.02 Jornales</t>
  </si>
  <si>
    <t>Digitalización de servicios</t>
  </si>
  <si>
    <t>0.01.03 Servicios especiales</t>
  </si>
  <si>
    <t>0.01.04 Sueldos a base de comisión</t>
  </si>
  <si>
    <t xml:space="preserve">0.01.05 Suplencias </t>
  </si>
  <si>
    <t>0.02.01 Tiempo extraordinario</t>
  </si>
  <si>
    <t>0.02.02 Recargo de funciones</t>
  </si>
  <si>
    <t>0.02.03 Disponibilidad laboral</t>
  </si>
  <si>
    <t>0.02.04 Compensación de vacaciones</t>
  </si>
  <si>
    <t>0.02.05 Dietas</t>
  </si>
  <si>
    <t>0.03.01 Retribución por años servidos</t>
  </si>
  <si>
    <t>0.03.02 Restricción al ejercicio liberal de la profesión</t>
  </si>
  <si>
    <t>0.03.03 Decimotercer mes</t>
  </si>
  <si>
    <t>0.03.04 Salario escolar</t>
  </si>
  <si>
    <t>0.03.99 Otros incentivos salariales</t>
  </si>
  <si>
    <t>0.04.01 Contribución Patronal al Seguro de Salud de la Caja Costarricense de Seguro Social</t>
  </si>
  <si>
    <t xml:space="preserve">0.04.02 Contribución Patronal al Instituto Mixto de Ayuda Social </t>
  </si>
  <si>
    <t xml:space="preserve">0.04.03 Contribución Patronal al Instituto Nacional de Aprendizaje  </t>
  </si>
  <si>
    <t>0.04.04 Contribución Patronal al Fondo de Desarrollo Social  y Asignaciones Familiares</t>
  </si>
  <si>
    <t>0.04.05 Contribución Patronal al Banco Popular y de Desarrollo  Comunal</t>
  </si>
  <si>
    <t xml:space="preserve">0.05.01 Contribución Patronal al Seguro de Pensiones de la Caja Costarricense de Seguro Social  </t>
  </si>
  <si>
    <t xml:space="preserve">0.05.02 Aporte Patronal al Régimen Obligatorio de Pensiones  Complementarias </t>
  </si>
  <si>
    <t xml:space="preserve">0.05.03 Aporte Patronal al Fondo de Capitalización Laboral </t>
  </si>
  <si>
    <t>0.05.04 Contribución Patronal a otros fondos administrados por entes públicos</t>
  </si>
  <si>
    <t>0.05.05 Contribución Patronal a otros fondos administrados por entes privados</t>
  </si>
  <si>
    <t>0.99.01 Gastos de representación personal</t>
  </si>
  <si>
    <t>0.99.99 Otras remuneraciones</t>
  </si>
  <si>
    <t>1.01.01 Alquiler de edificios, locales y terrenos</t>
  </si>
  <si>
    <t>1.01.02 Alquiler de maquinaria, equipo y mobiliario</t>
  </si>
  <si>
    <t>1.01.03 Alquiler de equipo de cómputo</t>
  </si>
  <si>
    <t>1.01.04 Alquiler  de equipo y derechos para telecomunicaciones</t>
  </si>
  <si>
    <t>1.01.99 Otros alquileres</t>
  </si>
  <si>
    <t xml:space="preserve">1.02.01 Servicio de agua y alcantarillado </t>
  </si>
  <si>
    <t>1.02.02 Servicio de energía eléctrica</t>
  </si>
  <si>
    <t>1.02.03 Servicio de correo</t>
  </si>
  <si>
    <t>1.02.04 Servicio de telecomunicaciones</t>
  </si>
  <si>
    <t xml:space="preserve">1.02.99 Otros servicios básicos </t>
  </si>
  <si>
    <t xml:space="preserve">1.03.01 Información </t>
  </si>
  <si>
    <t>1.03.02 Publicidad y propaganda</t>
  </si>
  <si>
    <t>1.03.03 Impresión, encuadernación y otros</t>
  </si>
  <si>
    <t>1.03.04 Transporte de bienes</t>
  </si>
  <si>
    <t>1.03.05 Servicios aduaneros</t>
  </si>
  <si>
    <t>1.03.06 Comisiones y gastos por servicios financieros y comerciales</t>
  </si>
  <si>
    <t>1.03.07 Servicios de tecnologías de información</t>
  </si>
  <si>
    <t>1.04.01 Servicios en ciencias de la salud</t>
  </si>
  <si>
    <t xml:space="preserve">1.04.02 Servicios jurídicos </t>
  </si>
  <si>
    <t>1.04.03 Servicios de ingeniería y arquitectura</t>
  </si>
  <si>
    <t>1.04.04 Servicios en ciencias económicas y sociales</t>
  </si>
  <si>
    <t>1.04.05 Servicios informáticos</t>
  </si>
  <si>
    <t xml:space="preserve">1.04.06 Servicios generales </t>
  </si>
  <si>
    <t>1.04.99 Otros servicios de gestión y apoyo</t>
  </si>
  <si>
    <t>1.05.01 Transporte dentro del país</t>
  </si>
  <si>
    <t>1.05.02 Viáticos dentro del país</t>
  </si>
  <si>
    <t>1.05.03 Transporte en el exterior</t>
  </si>
  <si>
    <t>1.05.04 Viáticos en el exterior</t>
  </si>
  <si>
    <t xml:space="preserve">1.06.01 Seguros </t>
  </si>
  <si>
    <t xml:space="preserve">1.06.02 Reaseguros </t>
  </si>
  <si>
    <t>1.06.03 Obligaciones por contratos de seguros</t>
  </si>
  <si>
    <t>1.07.01 Actividades de capacitación</t>
  </si>
  <si>
    <t xml:space="preserve">1.07.02 Actividades protocolarias y sociales </t>
  </si>
  <si>
    <t>1.07.03 Gastos de representación institucional</t>
  </si>
  <si>
    <t>1.08.01 Mantenimiento de edificios, locales y terrenos</t>
  </si>
  <si>
    <t>1.08.02 Mantenimiento de vías de comunicación</t>
  </si>
  <si>
    <t>1.08.03 Mantenimiento de instalaciones y otras obras</t>
  </si>
  <si>
    <t>1.08.04 Mantenimiento y reparación de maquinaria y equipo de producción</t>
  </si>
  <si>
    <t>1.08.05 Mantenimiento y reparación de equipo de transporte</t>
  </si>
  <si>
    <t>1.08.06 Mantenimiento y reparación de equipo de comunicación</t>
  </si>
  <si>
    <t>1.08.07 Mantenimiento y reparación de equipo y mobiliario de oficina</t>
  </si>
  <si>
    <t>1.08.08 Mantenimiento y reparación de equipo de cómputo y  sistemas de informacion</t>
  </si>
  <si>
    <t>1.08.99 Mantenimiento y reparación de otros equipos</t>
  </si>
  <si>
    <t>1.09.01 Impuestos sobre ingresos y utilidades</t>
  </si>
  <si>
    <t xml:space="preserve">1.09.02 Impuestos sobre la propiedad de  bienes inmuebles          </t>
  </si>
  <si>
    <t>1.09.03 Impuestos de patentes</t>
  </si>
  <si>
    <t>1.09.99 Otros impuestos</t>
  </si>
  <si>
    <t>1.99.01 Servicios de regulación</t>
  </si>
  <si>
    <t>1.99.02 Intereses moratorios y multas</t>
  </si>
  <si>
    <t>1.99.03 Gastos de oficinas en el exterior</t>
  </si>
  <si>
    <t>1.99.04 Gastos de misiones especiales en el exterior</t>
  </si>
  <si>
    <t>1.99.05 Deducibles</t>
  </si>
  <si>
    <t>1.99.99 Otros servicios no especificados</t>
  </si>
  <si>
    <t>2.01.01 Combustibles y lubricantes</t>
  </si>
  <si>
    <t>2.01.02 Productos farmacéuticos y medicinales</t>
  </si>
  <si>
    <t>2.01.03 Productos veterinarios</t>
  </si>
  <si>
    <t xml:space="preserve">2.01.04 Tintas, pinturas y diluyentes </t>
  </si>
  <si>
    <t>2.01.99 Otros productos químicos y conexos</t>
  </si>
  <si>
    <t>2.02.01 Productos pecuarios y otras especies</t>
  </si>
  <si>
    <t>2.02.02 Productos agroforestales</t>
  </si>
  <si>
    <t>2.02.03 Alimentos y bebidas</t>
  </si>
  <si>
    <t>2.02.04 Alimentos para animales</t>
  </si>
  <si>
    <t>2.03.01 Materiales y productos metálicos</t>
  </si>
  <si>
    <t>2.03.02 Materiales y productos minerales y asfálticos</t>
  </si>
  <si>
    <t>2.03.03 Madera y sus derivados</t>
  </si>
  <si>
    <t>2.03.04 Materiales y productos eléctricos, telefónicos y de cómputo</t>
  </si>
  <si>
    <t>2.03.05 Materiales y productos de vidrio</t>
  </si>
  <si>
    <t>2.03.06 Materiales y productos de plástico</t>
  </si>
  <si>
    <t>2.03.99 Otros materiales y productos de uso en la construcción y mantenimiento.</t>
  </si>
  <si>
    <t>2.04.01 Herramientas e instrumentos</t>
  </si>
  <si>
    <t>2.04.02 Repuestos y accesorios</t>
  </si>
  <si>
    <t>2.05.01 Materia prima</t>
  </si>
  <si>
    <t>2.05.02 Productos terminados</t>
  </si>
  <si>
    <t>2.05.03 Energía eléctrica</t>
  </si>
  <si>
    <t>2.05.99 Otros bienes para la producción y comercialización</t>
  </si>
  <si>
    <t>2.99.01 Útiles y materiales de oficina y cómputo</t>
  </si>
  <si>
    <t>2.99.02 Útiles y materiales médico, hospitalario y de investigación</t>
  </si>
  <si>
    <t>2.99.03 Productos de papel, cartón e impresos</t>
  </si>
  <si>
    <t>2.99.04 Textiles y vestuario</t>
  </si>
  <si>
    <t>2.99.05 Útiles y materiales de limpieza</t>
  </si>
  <si>
    <t>2.99.06 Útiles y materiales de resguardo y seguridad</t>
  </si>
  <si>
    <t>2.99.07 Útiles y materiales de cocina y comedor</t>
  </si>
  <si>
    <t>2.99.99 Otros útiles, materiales y suministros diversos</t>
  </si>
  <si>
    <t>3.01.01 Intereses sobre títulos valores internos de corto plazo</t>
  </si>
  <si>
    <t>3.01.02 Intereses sobre títulos valores internos de largo plazo</t>
  </si>
  <si>
    <t>3.01.03 Intereses sobre títulos valores del sector externo de corto plazo</t>
  </si>
  <si>
    <t>3.01.04 Intereses sobre títulos valores del sector externo de largo plazo</t>
  </si>
  <si>
    <t xml:space="preserve">3.02.01 Intereses sobre préstamos del Gobierno Central </t>
  </si>
  <si>
    <t>3.02.02 Intereses sobre préstamos de Órganos Desconcentrados</t>
  </si>
  <si>
    <t>3.02.03 Intereses sobre préstamos de Instituciones Descentralizadas  no Empresariales</t>
  </si>
  <si>
    <t>3.02.04 Intereses sobre préstamos de Gobiernos Locales</t>
  </si>
  <si>
    <t>3.02.05 Intereses sobre préstamos de Empresas Públicas no Financieras</t>
  </si>
  <si>
    <t xml:space="preserve">3.02.06 Intereses sobre préstamos de  Instituciones Públicas Financieras   </t>
  </si>
  <si>
    <t>3.02.07 Intereses sobre préstamos del Sector Privado</t>
  </si>
  <si>
    <t>3.02.08 Intereses sobre préstamos del Sector Externo</t>
  </si>
  <si>
    <t>3.03.01 Intereses sobre depósitos bancarios a la vista</t>
  </si>
  <si>
    <t>3.03.99 Intereses sobre otras obligaciones</t>
  </si>
  <si>
    <t>3.04.01 Comisiones y otros gastos sobre títulos valores internos</t>
  </si>
  <si>
    <t>3.04.02 Comisiones  y otros gastos sobre títulos valores del sector externo</t>
  </si>
  <si>
    <t>3.04.03 Comisiones y otros gastos sobre préstamos internos</t>
  </si>
  <si>
    <t>3.04.04 Comisiones y otros gastos sobre préstamos del sector externo</t>
  </si>
  <si>
    <t>3.04.05 Diferencias por tipo de cambio</t>
  </si>
  <si>
    <t>4.01.01 Préstamos al Gobierno Central</t>
  </si>
  <si>
    <t>4.01.02 Préstamos a Órganos Desconcentrados</t>
  </si>
  <si>
    <t>4.01.03 Préstamos a Instituciones Descentralizadas no  Empresariales</t>
  </si>
  <si>
    <t>4.01.04 Préstamos a Gobiernos Locales</t>
  </si>
  <si>
    <t>4.01.05 Préstamos a Empresas Públicas no Financieras</t>
  </si>
  <si>
    <t>4.01.06 Préstamos a Instituciones Públicas Financieras</t>
  </si>
  <si>
    <t>4.01.07 Préstamos al Sector Privado</t>
  </si>
  <si>
    <t>4.01.08 Préstamos al  Sector Externo</t>
  </si>
  <si>
    <t>4.02.01 Adquisición de valores del Gobierno Central</t>
  </si>
  <si>
    <t>4.02.02 Adquisición de valores de Órganos Desconcentrados</t>
  </si>
  <si>
    <t>4.02.03 Adquisición de valores de Instituciones Descentralizadas no Empresariales</t>
  </si>
  <si>
    <t>4.02.04 Adquisición de valores de Gobiernos Locales</t>
  </si>
  <si>
    <t>4.02.05 Adquisición de valores de Empresas Públicas no Financieras</t>
  </si>
  <si>
    <t xml:space="preserve">4.02.06 Adquisición de valores de Instituciones Públicas  Financieras </t>
  </si>
  <si>
    <t>4.02.07 Adquisición de valores del Sector Privado</t>
  </si>
  <si>
    <t>4.02.08 Adquisición de valores del Sector Externo</t>
  </si>
  <si>
    <t>4.99.01 Aportes de Capital a Empresas</t>
  </si>
  <si>
    <t>4.99.99 Otros activos financieros</t>
  </si>
  <si>
    <t>5.01.01 Maquinaria y equipo para la producción</t>
  </si>
  <si>
    <t>5.01.02 Equipo de transporte</t>
  </si>
  <si>
    <t>5.01.03 Equipo de comunicación</t>
  </si>
  <si>
    <t>5.01.04 Equipo y mobiliario de oficina</t>
  </si>
  <si>
    <t>5.01.05 Equipo de  cómputo</t>
  </si>
  <si>
    <t>5.01.06 Equipo sanitario, de laboratorio e investigación</t>
  </si>
  <si>
    <t>5.01.07 Equipo y mobiliario educacional, deportivo y recreativo</t>
  </si>
  <si>
    <t>5.01.99 Maquinaria, equipo y mobiliario  diverso</t>
  </si>
  <si>
    <t>5.02.01 Edificios</t>
  </si>
  <si>
    <t>5.02.02 Vías de comunicación terrestre</t>
  </si>
  <si>
    <t>5.02.03 Vías férreas</t>
  </si>
  <si>
    <t>5.02.04 Obras marítimas y fluviales</t>
  </si>
  <si>
    <t>5.02.05 Aeropuertos</t>
  </si>
  <si>
    <t>5.02.06 Obras urbanísticas</t>
  </si>
  <si>
    <t>5.02.07 Instalaciones</t>
  </si>
  <si>
    <t>5.02.99 Otras construcciones adiciones y mejoras</t>
  </si>
  <si>
    <t>5.03.01 Terrenos</t>
  </si>
  <si>
    <t>5.03.02 Edificios preexistentes</t>
  </si>
  <si>
    <t>5.03.99 Otras obras preexistentes</t>
  </si>
  <si>
    <t>5.99.01 Semovientes</t>
  </si>
  <si>
    <t>5.99.02 Piezas y obras de colección</t>
  </si>
  <si>
    <t>5.99.03 Bienes intangibles</t>
  </si>
  <si>
    <t>5.99.99 Otros bienes duraderos</t>
  </si>
  <si>
    <t>6.01.01 Transferencias corrientes al Gobierno Central</t>
  </si>
  <si>
    <t>6.01.02 Transferencias corrientes a Órganos Desconcentrados</t>
  </si>
  <si>
    <t>6.01.03 Transferencias corrientes a Instituciones Descentralizadas no  Empresariales</t>
  </si>
  <si>
    <t>6.01.04 Transferencias corrientes a Gobiernos Locales.</t>
  </si>
  <si>
    <t>6.01.05 Transferencias corrientes a Empresas Públicas no Financieras</t>
  </si>
  <si>
    <t xml:space="preserve">6.01.06 Transferencias corrientes a Instituciones  Públicas Financieras </t>
  </si>
  <si>
    <t>6.01.07 Dividendos</t>
  </si>
  <si>
    <t>6.01.08 Fondos en fideicomiso para gasto corriente</t>
  </si>
  <si>
    <t>6.01.09 Impuestos por transferir</t>
  </si>
  <si>
    <t>6.02.01 Becas a funcionarios</t>
  </si>
  <si>
    <t>6.02.02 Becas a terceras personas</t>
  </si>
  <si>
    <t xml:space="preserve">6.02.03 Ayudas a funcionarios </t>
  </si>
  <si>
    <t>6.02.99 Otras transferencias a personas</t>
  </si>
  <si>
    <t>6.03.01 Prestaciones legales</t>
  </si>
  <si>
    <t xml:space="preserve">6.03.02 Pensiones y jubilaciones contributivas </t>
  </si>
  <si>
    <t xml:space="preserve">6.03.03 Pensiones no contributivas </t>
  </si>
  <si>
    <t>6.03.04 Decimotercer mes de jubilaciones y pensiones</t>
  </si>
  <si>
    <t xml:space="preserve">6.03.99 Otras prestaciones </t>
  </si>
  <si>
    <t>6.04.01 Transferencias corrientes a asociaciones</t>
  </si>
  <si>
    <t xml:space="preserve">6.04.02 Transferencias corrientes a fundaciones          </t>
  </si>
  <si>
    <t>6.04.03 Transferencias corrientes a cooperativas</t>
  </si>
  <si>
    <t>6.04.04 Transferencias corrientes a otras entidades privadas sin fines de lucro</t>
  </si>
  <si>
    <t>6.05.01 Transferencias corrientes a empresas privadas</t>
  </si>
  <si>
    <t>6.06.01 Indemnizaciones</t>
  </si>
  <si>
    <t>6.06.02 Reintegros o devoluciones</t>
  </si>
  <si>
    <t>6.07.01 Transferencias corrientes a organismos internacionales</t>
  </si>
  <si>
    <t xml:space="preserve">6.07.02 Otras transferencias corrientes al sector externo </t>
  </si>
  <si>
    <t>7.01.01 Transferencias  de capital al Gobierno Central</t>
  </si>
  <si>
    <t>7.01.02 Transferencias de capital  a Órganos Desconcentrados</t>
  </si>
  <si>
    <t>7.01.03 Transferencias de capital a Instituciones Descentralizadas no Empresariales</t>
  </si>
  <si>
    <t>7.01.04 Transferencias de capital a Gobiernos Locales</t>
  </si>
  <si>
    <t>7.01.05 Transferencias de capital a Empresas Públicas no Financieras</t>
  </si>
  <si>
    <t>7.01.06 Transferencias de capital a Instituciones Públicas Financieras</t>
  </si>
  <si>
    <t xml:space="preserve">7.01.07 Fondos en fideicomiso para gasto de capital </t>
  </si>
  <si>
    <t>7.02.01 Transferencias de capital a personas</t>
  </si>
  <si>
    <t>7.03.01 Transferencias de capital a asociaciones</t>
  </si>
  <si>
    <t xml:space="preserve">7.03.02 Transferencias de capital a fundaciones   </t>
  </si>
  <si>
    <t>7.03.03 Transferencias de capital a cooperativas</t>
  </si>
  <si>
    <t>7.03.99 Transferencias de capital a otras entidades privadas sin fines de lucro</t>
  </si>
  <si>
    <t>7.04.01 Transferencias de capital a empresas privadas</t>
  </si>
  <si>
    <t>7.05.01 Transferencias de capital  a Organismos Internacionales</t>
  </si>
  <si>
    <t>7.05.02 Otras transferencias de capital al sector externo</t>
  </si>
  <si>
    <t>8.01.01 Amortización de títulos valores internos de corto plazo</t>
  </si>
  <si>
    <t>8.01.02 Amortización de títulos valores internos de largo plazo</t>
  </si>
  <si>
    <t>8.01.03 Amortización de títulos valores del sector externo de corto plazo</t>
  </si>
  <si>
    <t>8.01.04 Amortización de títulos valores del sector externo de largo plazo</t>
  </si>
  <si>
    <t>8.02.01 Amortización de préstamos del  Gobierno Central</t>
  </si>
  <si>
    <t>8.02.02 Amortización de préstamos de Órganos Desconcentrados</t>
  </si>
  <si>
    <t>8.02.03 Amortización de préstamos de Instituciones Descentralizadas no Empresariales</t>
  </si>
  <si>
    <t>8.02.04 Amortización de préstamos de  Gobiernos Locales</t>
  </si>
  <si>
    <t>8.02.05 Amortización de préstamos de Empresas Públicas no Financieras</t>
  </si>
  <si>
    <t xml:space="preserve">8.02.06 Amortización de préstamos de Instituciones Públicas Financieras </t>
  </si>
  <si>
    <t>8.02.07 Amortización de préstamos del Sector Privado</t>
  </si>
  <si>
    <t>8.02.08 Amortización de préstamos de Sector Externo</t>
  </si>
  <si>
    <t>8.03.01 Amortización de otras obligaciones</t>
  </si>
  <si>
    <t>9.01.01 Gastos confidenciales</t>
  </si>
  <si>
    <t>9.02.01 Sumas libres sin asignación presupuestaria</t>
  </si>
  <si>
    <t>9.02.02 Sumas con destino específico sin asignación presupuestaria</t>
  </si>
  <si>
    <t>PEJC</t>
  </si>
  <si>
    <t>20509100</t>
  </si>
  <si>
    <t>E-00101</t>
  </si>
  <si>
    <t>SUELDOS PARA CARGOS FIJOS</t>
  </si>
  <si>
    <t>E-00201</t>
  </si>
  <si>
    <t>TIEMPO EXTRAORDINARIO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</si>
  <si>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</si>
  <si>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</si>
  <si>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</si>
  <si>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</si>
  <si>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</si>
  <si>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</si>
  <si>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</si>
  <si>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</si>
  <si>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</si>
  <si>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</si>
  <si>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E0040120009100</t>
  </si>
  <si>
    <t>CCSS CONTRIBUCION PATRONAL SEGURO SALUD</t>
  </si>
  <si>
    <t>E0040520009100</t>
  </si>
  <si>
    <t>BANCO POPULAR Y DE DESARROLLO COMUNAL. (BPDC)</t>
  </si>
  <si>
    <t>E0050120009100</t>
  </si>
  <si>
    <t>CCSS CONTRIBUCION PATRONAL SEGURO PENSIONES</t>
  </si>
  <si>
    <t>E0050220009100</t>
  </si>
  <si>
    <t>CCSS APORTE PATRONAL REGIMEN PENSIONES</t>
  </si>
  <si>
    <t>E0050320009100</t>
  </si>
  <si>
    <t>CCSS APORTE PATRONAL FONDO CAPITALIZACION LABORAL</t>
  </si>
  <si>
    <t>E0050520009100</t>
  </si>
  <si>
    <t>ASOCIACION SOLIDARISTA DE EMPLEADOS DE LOS</t>
  </si>
  <si>
    <t>E-10101</t>
  </si>
  <si>
    <t>ALQUILER DE EDIFICIOS, LOCALES Y TERRENOS</t>
  </si>
  <si>
    <t>E-10103</t>
  </si>
  <si>
    <t>ALQUILER DE EQUIPO DE COMPUTO</t>
  </si>
  <si>
    <t>E-10199</t>
  </si>
  <si>
    <t>OTROS ALQUILERES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</si>
  <si>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</si>
  <si>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</si>
  <si>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</si>
  <si>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</si>
  <si>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</si>
  <si>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</si>
  <si>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</si>
  <si>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</si>
  <si>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</si>
  <si>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</si>
  <si>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E-10301</t>
  </si>
  <si>
    <t>INFORMACION</t>
  </si>
  <si>
    <t>E-10303</t>
  </si>
  <si>
    <t>IMPRESION, ENCUADERNACION Y OTROS</t>
  </si>
  <si>
    <t>E-10306</t>
  </si>
  <si>
    <t>COMIS. Y GASTOS POR SERV. FINANCIEROS Y</t>
  </si>
  <si>
    <t>E-10307</t>
  </si>
  <si>
    <t>SERVICIOS DE TECNOLOGIAS DE INFORMACIÓN</t>
  </si>
  <si>
    <t>E-10401</t>
  </si>
  <si>
    <t>SERVICIOS EN CIENCIAS DE LA SALUD</t>
  </si>
  <si>
    <t>E-10406</t>
  </si>
  <si>
    <t>SERVICIOS GENERALES</t>
  </si>
  <si>
    <t>E-10499</t>
  </si>
  <si>
    <t>OTROS SERVICIOS DE GESTION Y APOYO</t>
  </si>
  <si>
    <t>E-10501</t>
  </si>
  <si>
    <t>TRANSPORTE DENTRO DEL PAIS</t>
  </si>
  <si>
    <t>E-10502</t>
  </si>
  <si>
    <t>VIATICOS DENTRO DEL PAIS</t>
  </si>
  <si>
    <t>E-10601</t>
  </si>
  <si>
    <t>SEGUROS</t>
  </si>
  <si>
    <t>E-10801</t>
  </si>
  <si>
    <t>MANTENIMIENTO DE EDIFICIOS, LOCALES Y TERRENOS</t>
  </si>
  <si>
    <t>E-10804</t>
  </si>
  <si>
    <t>MANT. Y REPARACION DE MAQUINARIA Y EQUIPO DE</t>
  </si>
  <si>
    <t>E-10805</t>
  </si>
  <si>
    <t>MANT. Y REPARACION DE EQUIPO DE TRANSPORTE</t>
  </si>
  <si>
    <t>E-10807</t>
  </si>
  <si>
    <t>MANT. Y REPARACION DE EQUIPO Y MOBILIARIO DE</t>
  </si>
  <si>
    <t>E-10808</t>
  </si>
  <si>
    <t>MANT. Y REP. DE EQUIPO DE COMPUTO Y  SIST. DE</t>
  </si>
  <si>
    <t>E-10899</t>
  </si>
  <si>
    <t>MANTENIMIENTO Y REPARACION DE OTROS EQUIPOS</t>
  </si>
  <si>
    <t>E-10999</t>
  </si>
  <si>
    <t>OTROS IMPUESTOS</t>
  </si>
  <si>
    <t>E-19902</t>
  </si>
  <si>
    <t>INTERESES MORATORIOS Y MULTAS</t>
  </si>
  <si>
    <t>E-19905</t>
  </si>
  <si>
    <t>DEDUCIBLES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</si>
  <si>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</si>
  <si>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</si>
  <si>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</si>
  <si>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</si>
  <si>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</si>
  <si>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</si>
  <si>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</si>
  <si>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</si>
  <si>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E-20203</t>
  </si>
  <si>
    <t>ALIMENTOS Y BEBIDAS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</si>
  <si>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</si>
  <si>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</si>
  <si>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</si>
  <si>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</si>
  <si>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</si>
  <si>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</si>
  <si>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</si>
  <si>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</si>
  <si>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E-20305</t>
  </si>
  <si>
    <t>MATERIALES Y PRODUCTOS DE VIDRIO</t>
  </si>
  <si>
    <t>E-20306</t>
  </si>
  <si>
    <t>MATERIALES Y PRODUCTOS DE PLASTICO</t>
  </si>
  <si>
    <t>E-20399</t>
  </si>
  <si>
    <t>OTROS MAT. Y PROD.DE USO EN LA CONSTRU. Y</t>
  </si>
  <si>
    <t>E-20401</t>
  </si>
  <si>
    <t>HERRAMIENTAS E INSTRUMENTOS</t>
  </si>
  <si>
    <t>E-20402</t>
  </si>
  <si>
    <t>REPUESTOS Y ACCESORIOS</t>
  </si>
  <si>
    <t>E-29901</t>
  </si>
  <si>
    <t>UTILES Y MATERIALES DE OFICINA Y COMPUTO</t>
  </si>
  <si>
    <t>E-29902</t>
  </si>
  <si>
    <t>UTILES Y MATERIALES MEDICO, HOSPITALARIO Y DE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</si>
  <si>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</si>
  <si>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</si>
  <si>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</si>
  <si>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</si>
  <si>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</si>
  <si>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</si>
  <si>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</si>
  <si>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</si>
  <si>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</si>
  <si>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</si>
  <si>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</si>
  <si>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</si>
  <si>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</si>
  <si>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</si>
  <si>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</si>
  <si>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</si>
  <si>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</si>
  <si>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</si>
  <si>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E-50199</t>
  </si>
  <si>
    <t>MAQUINARIA, EQUIPO Y MOBILIARIO DIVERSO</t>
  </si>
  <si>
    <t>E-50201</t>
  </si>
  <si>
    <t>EDIFICIOS</t>
  </si>
  <si>
    <t>E-59903</t>
  </si>
  <si>
    <t>BIENES INTANGIBLES</t>
  </si>
  <si>
    <t>E6010320009100</t>
  </si>
  <si>
    <t>CCSS CONTRIBUCION ESTATAL SEGURO PENSIONES</t>
  </si>
  <si>
    <t>E6010320209100</t>
  </si>
  <si>
    <t>CCSS CONTRIBUCION ESTATAL SEGURO SALUD</t>
  </si>
  <si>
    <t>E-60301</t>
  </si>
  <si>
    <t>PRESTACIONES LEGALES</t>
  </si>
  <si>
    <t>E-60399</t>
  </si>
  <si>
    <t>OTRAS PRESTACIONES</t>
  </si>
  <si>
    <t>E-60601</t>
  </si>
  <si>
    <t>INDEMNIZACIONES</t>
  </si>
  <si>
    <t>E-90101</t>
  </si>
  <si>
    <t>GASTOS CONFIDENCIALES</t>
  </si>
  <si>
    <t>20509200</t>
  </si>
  <si>
    <t>E-00103</t>
  </si>
  <si>
    <t>SERVICIOS ESPECIALES</t>
  </si>
  <si>
    <t>E-00203</t>
  </si>
  <si>
    <t>DISPONIBILIDAD LABORAL</t>
  </si>
  <si>
    <t>E0040120009200</t>
  </si>
  <si>
    <t>E0040520009200</t>
  </si>
  <si>
    <t>E0050120009200</t>
  </si>
  <si>
    <t>E0050220009200</t>
  </si>
  <si>
    <t>E0050320009200</t>
  </si>
  <si>
    <t>E0050520009200</t>
  </si>
  <si>
    <t>E-10403</t>
  </si>
  <si>
    <t>SERVICIOS DE INGENIERIA Y ARQUITECTURA</t>
  </si>
  <si>
    <t>E-10701</t>
  </si>
  <si>
    <t>ACTIVIDADES DE CAPACITACION</t>
  </si>
  <si>
    <t>E-10803</t>
  </si>
  <si>
    <t>MANTENIMIENTO DE INSTALACIONES Y OTRAS OBRAS</t>
  </si>
  <si>
    <t>E-10806</t>
  </si>
  <si>
    <t>MANT. Y REPARACION DE EQUIPO DE COMUNICAC.</t>
  </si>
  <si>
    <t>E-50107</t>
  </si>
  <si>
    <t>EQUIPO Y MOBILIARIO EDUCACIONAL, DEP. Y</t>
  </si>
  <si>
    <t>E-50207</t>
  </si>
  <si>
    <t>INSTALACIONES</t>
  </si>
  <si>
    <t>E6010320009200</t>
  </si>
  <si>
    <t>E6010320209200</t>
  </si>
  <si>
    <t>20509300</t>
  </si>
  <si>
    <t>E0040120009300</t>
  </si>
  <si>
    <t>E0040520009300</t>
  </si>
  <si>
    <t>E0050120009300</t>
  </si>
  <si>
    <t>E0050220009300</t>
  </si>
  <si>
    <t>E0050320009300</t>
  </si>
  <si>
    <t>E0050520009300</t>
  </si>
  <si>
    <t>E-10102</t>
  </si>
  <si>
    <t>ALQUILER DE MAQUINARIA, EQUIPO Y MOBILIARIO</t>
  </si>
  <si>
    <t>E-10304</t>
  </si>
  <si>
    <t>TRANSPORTE DE BIENES</t>
  </si>
  <si>
    <t>E-10702</t>
  </si>
  <si>
    <t>ACTIVIDADES PROTOCOLARIAS Y SOCIALES</t>
  </si>
  <si>
    <t>E-19999</t>
  </si>
  <si>
    <t>OTROS SERVICIOS NO ESPECIFICADOS</t>
  </si>
  <si>
    <t>E-20103</t>
  </si>
  <si>
    <t>PRODUCTOS VETERINARIOS</t>
  </si>
  <si>
    <t>E-20204</t>
  </si>
  <si>
    <t>ALIMENTOS PARA ANIMALES</t>
  </si>
  <si>
    <t>E-50101</t>
  </si>
  <si>
    <t>MAQUINARIA Y EQUIPO PARA LA PRODUCCION</t>
  </si>
  <si>
    <t>E-50102</t>
  </si>
  <si>
    <t>EQUIPO DE TRANSPORTE</t>
  </si>
  <si>
    <t>E-50106</t>
  </si>
  <si>
    <t>EQUIPO SANITARIO, DE LABORATORIO E INVESTIGACION</t>
  </si>
  <si>
    <t>E-50202</t>
  </si>
  <si>
    <t>VIAS DE COMUNICACION TERRESTRE</t>
  </si>
  <si>
    <t>E-59901</t>
  </si>
  <si>
    <t>SEMOVIENTES</t>
  </si>
  <si>
    <t>E6010320009300</t>
  </si>
  <si>
    <t>E6010320209300</t>
  </si>
  <si>
    <t>20509400</t>
  </si>
  <si>
    <t>E0040120009400</t>
  </si>
  <si>
    <t>E0040520009400</t>
  </si>
  <si>
    <t>E0050120009400</t>
  </si>
  <si>
    <t>E0050220009400</t>
  </si>
  <si>
    <t>E0050320009400</t>
  </si>
  <si>
    <t>E0050520009400</t>
  </si>
  <si>
    <t>E6010320009400</t>
  </si>
  <si>
    <t>E6010320209400</t>
  </si>
  <si>
    <t>20509500</t>
  </si>
  <si>
    <t>E0040120009500</t>
  </si>
  <si>
    <t>E0040520009500</t>
  </si>
  <si>
    <t>E0050120009500</t>
  </si>
  <si>
    <t>E0050220009500</t>
  </si>
  <si>
    <t>E0050320009500</t>
  </si>
  <si>
    <t>E0050520009500</t>
  </si>
  <si>
    <t>E-10305</t>
  </si>
  <si>
    <t>SERVICIOS ADUANEROS</t>
  </si>
  <si>
    <t>E6010320009500</t>
  </si>
  <si>
    <t>E6010320209500</t>
  </si>
  <si>
    <t>20509600</t>
  </si>
  <si>
    <t>E0040120009600</t>
  </si>
  <si>
    <t>E0040520009600</t>
  </si>
  <si>
    <t>E0050120009600</t>
  </si>
  <si>
    <t>E0050220009600</t>
  </si>
  <si>
    <t>E0050320009600</t>
  </si>
  <si>
    <t>E0050520009600</t>
  </si>
  <si>
    <t>E6010320009600</t>
  </si>
  <si>
    <t>E6010320209600</t>
  </si>
  <si>
    <t>20509700</t>
  </si>
  <si>
    <t>E0040120009700</t>
  </si>
  <si>
    <t>E0040520009700</t>
  </si>
  <si>
    <t>E0050120009700</t>
  </si>
  <si>
    <t>E0050220009700</t>
  </si>
  <si>
    <t>E0050320009700</t>
  </si>
  <si>
    <t>E0050520009700</t>
  </si>
  <si>
    <t>E6010320009700</t>
  </si>
  <si>
    <t>E6010320209700</t>
  </si>
  <si>
    <t>Recepción Mercancías</t>
  </si>
  <si>
    <t>091 Cuentas Especiales</t>
  </si>
  <si>
    <t>091 Transferencias Corrientes</t>
  </si>
  <si>
    <t>091 Bienes Duraderos</t>
  </si>
  <si>
    <t>091 Materiales y Suministros</t>
  </si>
  <si>
    <t>091 Servicios</t>
  </si>
  <si>
    <t>091 Remuneraciones</t>
  </si>
  <si>
    <t>092 Materiales y Suministros</t>
  </si>
  <si>
    <t>092 Remuneraciones</t>
  </si>
  <si>
    <t>092 Servicios</t>
  </si>
  <si>
    <t>092 Bienes Duraderos</t>
  </si>
  <si>
    <t>092 Transferencias Corrientes</t>
  </si>
  <si>
    <t>093 Remuneraciones</t>
  </si>
  <si>
    <t>093 Servicios</t>
  </si>
  <si>
    <t>093 Materiales y Suministros</t>
  </si>
  <si>
    <t>093 Bienes Duraderos</t>
  </si>
  <si>
    <t>093 Transferencias Corrientes</t>
  </si>
  <si>
    <t>094 Remuneraciones</t>
  </si>
  <si>
    <t>094 Servicios</t>
  </si>
  <si>
    <t>094 Materiales y Suministros</t>
  </si>
  <si>
    <t>094 Bienes Duraderos</t>
  </si>
  <si>
    <t>094 Transferencias Corrientes</t>
  </si>
  <si>
    <t>095 Remuneraciones</t>
  </si>
  <si>
    <t xml:space="preserve">095 Servicios </t>
  </si>
  <si>
    <t>095 Materiales y Suministros</t>
  </si>
  <si>
    <t>095 Bienes Duraderos</t>
  </si>
  <si>
    <t>095 Transferencias Corrientes</t>
  </si>
  <si>
    <t>096 Remuneraciones</t>
  </si>
  <si>
    <t>096 Servicios</t>
  </si>
  <si>
    <t>096 Materiales y Suministros</t>
  </si>
  <si>
    <t>096 Bienes Duraderos</t>
  </si>
  <si>
    <t>096 Transferencias Corrientes</t>
  </si>
  <si>
    <t>097 Remuneraciones</t>
  </si>
  <si>
    <t>097 Materiales y Suministros</t>
  </si>
  <si>
    <t>097 Bienes Duraderos</t>
  </si>
  <si>
    <t>097 Transferencias Corrientes</t>
  </si>
  <si>
    <t>097 Cuentas Especiales</t>
  </si>
  <si>
    <t>091 Total</t>
  </si>
  <si>
    <t>092 Total</t>
  </si>
  <si>
    <t>093 Total</t>
  </si>
  <si>
    <t>094 Total</t>
  </si>
  <si>
    <t>095 Total</t>
  </si>
  <si>
    <t>096 Total</t>
  </si>
  <si>
    <t>097 Total</t>
  </si>
  <si>
    <t xml:space="preserve"> Total General</t>
  </si>
  <si>
    <t>097 Servicios</t>
  </si>
  <si>
    <t>Descripción de la Partida</t>
  </si>
  <si>
    <t>Tipo de Gasto</t>
  </si>
  <si>
    <t>0-Remuneraciones</t>
  </si>
  <si>
    <t>Remuneraciones y Transferencias Corrientes</t>
  </si>
  <si>
    <t>1- Servicios</t>
  </si>
  <si>
    <t>Gasto Operativo</t>
  </si>
  <si>
    <t>2- Materiales y suministros</t>
  </si>
  <si>
    <t>5- Bienes duraderos</t>
  </si>
  <si>
    <t>6- Transferencias Corrientes</t>
  </si>
  <si>
    <t>Remuneraciones y Transferencias corrientes</t>
  </si>
  <si>
    <t xml:space="preserve">9- Cuentas Especiales </t>
  </si>
  <si>
    <t>9-Cuentas Especiales</t>
  </si>
  <si>
    <t>Desc. Posición Presupuestaria</t>
  </si>
  <si>
    <t>Posición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</si>
</sst>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3" borderId="0" xfId="0" applyFont="1" applyFill="1" applyAlignment="1">
      <alignment horizontal="center"/>
    </xf>
    <xf numFmtId="0" fontId="3" fillId="0" borderId="0" xfId="0" applyFont="1"/>
    <xf numFmtId="0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0" fontId="4" fillId="4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/>
    </xf>
    <xf numFmtId="4" fontId="4" fillId="0" borderId="0" xfId="0" applyNumberFormat="1" applyFont="1" applyFill="1"/>
    <xf numFmtId="0" fontId="0" fillId="0" borderId="0" xfId="0" applyFill="1"/>
    <xf numFmtId="4" fontId="5" fillId="6" borderId="0" xfId="0" applyNumberFormat="1" applyFont="1" applyFill="1" applyAlignment="1">
      <alignment horizontal="right" vertical="top"/>
    </xf>
    <xf numFmtId="0" fontId="6" fillId="0" borderId="0" xfId="0" applyFont="1"/>
    <xf numFmtId="4" fontId="6" fillId="6" borderId="0" xfId="0" applyNumberFormat="1" applyFont="1" applyFill="1" applyAlignment="1">
      <alignment horizontal="right" vertical="top"/>
    </xf>
    <xf numFmtId="4" fontId="5" fillId="7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/>
    <xf numFmtId="0" fontId="6" fillId="8" borderId="0" xfId="0" applyFont="1" applyFill="1" applyAlignment="1">
      <alignment vertical="top"/>
    </xf>
    <xf numFmtId="0" fontId="6" fillId="8" borderId="0" xfId="0" applyFont="1" applyFill="1"/>
    <xf numFmtId="4" fontId="5" fillId="6" borderId="0" xfId="0" applyNumberFormat="1" applyFont="1" applyFill="1"/>
    <xf numFmtId="4" fontId="5" fillId="7" borderId="0" xfId="0" applyNumberFormat="1" applyFont="1" applyFill="1"/>
    <xf numFmtId="4" fontId="5" fillId="5" borderId="0" xfId="0" applyNumberFormat="1" applyFont="1" applyFill="1"/>
    <xf numFmtId="0" fontId="0" fillId="0" borderId="0" xfId="0" applyBorder="1" applyAlignment="1">
      <alignment vertical="top"/>
    </xf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Alignment="1"/>
    <xf numFmtId="0" fontId="0" fillId="0" borderId="0" xfId="0" applyFont="1" applyFill="1" applyBorder="1" applyAlignment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 vertical="top"/>
    </xf>
    <xf numFmtId="0" fontId="5" fillId="7" borderId="0" xfId="0" applyFont="1" applyFill="1" applyAlignment="1">
      <alignment horizontal="center" vertical="top"/>
    </xf>
    <xf numFmtId="0" fontId="5" fillId="7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F819F"/>
      <color rgb="FF4F81BD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560"/>
  <sheetViews>
    <sheetView showGridLines="0" tabSelected="1" topLeftCell="B1" workbookViewId="0">
      <selection activeCell="F4" sqref="F4"/>
    </sheetView>
  </sheetViews>
  <sheetFormatPr baseColWidth="10" defaultColWidth="11.42578125" defaultRowHeight="15" x14ac:dyDescent="0.25"/>
  <cols>
    <col min="1" max="1" width="9.7109375" hidden="1" customWidth="1"/>
    <col min="2" max="2" width="26" style="28" bestFit="1" customWidth="1"/>
    <col min="3" max="3" width="41" style="28" bestFit="1" customWidth="1"/>
    <col min="4" max="4" width="11" customWidth="1"/>
    <col min="5" max="5" width="15" bestFit="1" customWidth="1"/>
    <col min="6" max="6" width="50.7109375" bestFit="1" customWidth="1"/>
    <col min="7" max="7" width="17.28515625" bestFit="1" customWidth="1"/>
    <col min="8" max="8" width="10.5703125" customWidth="1"/>
    <col min="9" max="9" width="15.7109375" customWidth="1"/>
    <col min="10" max="10" width="16.85546875" customWidth="1"/>
    <col min="11" max="11" width="17.7109375" customWidth="1"/>
    <col min="12" max="12" width="16.42578125" customWidth="1"/>
  </cols>
  <sheetData>
    <row r="1" spans="1:12" s="2" customFormat="1" ht="30" x14ac:dyDescent="0.25">
      <c r="A1" s="1" t="s">
        <v>0</v>
      </c>
      <c r="B1" s="30" t="s">
        <v>529</v>
      </c>
      <c r="C1" s="31" t="s">
        <v>530</v>
      </c>
      <c r="D1" s="30" t="s">
        <v>1</v>
      </c>
      <c r="E1" s="30" t="s">
        <v>542</v>
      </c>
      <c r="F1" s="31" t="s">
        <v>541</v>
      </c>
      <c r="G1" s="30" t="s">
        <v>2</v>
      </c>
      <c r="H1" s="30" t="s">
        <v>3</v>
      </c>
      <c r="I1" s="30" t="s">
        <v>4</v>
      </c>
      <c r="J1" s="30" t="s">
        <v>483</v>
      </c>
      <c r="K1" s="30" t="s">
        <v>5</v>
      </c>
      <c r="L1" s="30" t="s">
        <v>6</v>
      </c>
    </row>
    <row r="2" spans="1:12" x14ac:dyDescent="0.25">
      <c r="A2" s="6" t="s">
        <v>239</v>
      </c>
      <c r="B2" s="24" t="s">
        <v>531</v>
      </c>
      <c r="C2" s="25" t="s">
        <v>532</v>
      </c>
      <c r="D2" s="6" t="s">
        <v>240</v>
      </c>
      <c r="E2" s="6" t="s">
        <v>241</v>
      </c>
      <c r="F2" s="6" t="s">
        <v>242</v>
      </c>
      <c r="G2" s="7">
        <v>5341396556</v>
      </c>
      <c r="H2" s="7">
        <v>0</v>
      </c>
      <c r="I2" s="7">
        <v>0</v>
      </c>
      <c r="J2" s="7">
        <v>0</v>
      </c>
      <c r="K2" s="7">
        <v>5038260949.7200003</v>
      </c>
      <c r="L2" s="7">
        <v>303135606.27999997</v>
      </c>
    </row>
    <row r="3" spans="1:12" x14ac:dyDescent="0.25">
      <c r="A3" s="6" t="s">
        <v>239</v>
      </c>
      <c r="B3" s="24" t="s">
        <v>531</v>
      </c>
      <c r="C3" s="25" t="s">
        <v>532</v>
      </c>
      <c r="D3" s="6" t="s">
        <v>240</v>
      </c>
      <c r="E3" s="6" t="s">
        <v>243</v>
      </c>
      <c r="F3" s="6" t="s">
        <v>244</v>
      </c>
      <c r="G3" s="7">
        <v>5000000</v>
      </c>
      <c r="H3" s="7">
        <v>0</v>
      </c>
      <c r="I3" s="7">
        <v>0</v>
      </c>
      <c r="J3" s="7">
        <v>0</v>
      </c>
      <c r="K3" s="7">
        <v>60082.06</v>
      </c>
      <c r="L3" s="7">
        <v>4939917.9400000004</v>
      </c>
    </row>
    <row r="4" spans="1:12" x14ac:dyDescent="0.25">
      <c r="A4" s="6" t="s">
        <v>239</v>
      </c>
      <c r="B4" s="24" t="s">
        <v>531</v>
      </c>
      <c r="C4" s="25" t="s">
        <v>532</v>
      </c>
      <c r="D4" s="6" t="s">
        <v>240</v>
      </c>
      <c r="E4" s="6" t="s">
        <v>245</v>
      </c>
      <c r="F4" s="6" t="s">
        <v>246</v>
      </c>
      <c r="G4" s="7">
        <v>1858056866</v>
      </c>
      <c r="H4" s="7">
        <v>0</v>
      </c>
      <c r="I4" s="7">
        <v>0</v>
      </c>
      <c r="J4" s="7">
        <v>0</v>
      </c>
      <c r="K4" s="7">
        <v>1731291244.1500001</v>
      </c>
      <c r="L4" s="7">
        <v>126765621.84999999</v>
      </c>
    </row>
    <row r="5" spans="1:12" x14ac:dyDescent="0.25">
      <c r="A5" s="6" t="s">
        <v>239</v>
      </c>
      <c r="B5" s="24" t="s">
        <v>531</v>
      </c>
      <c r="C5" s="25" t="s">
        <v>532</v>
      </c>
      <c r="D5" s="6" t="s">
        <v>240</v>
      </c>
      <c r="E5" s="6" t="s">
        <v>247</v>
      </c>
      <c r="F5" s="6" t="s">
        <v>248</v>
      </c>
      <c r="G5" s="7">
        <v>1983329146</v>
      </c>
      <c r="H5" s="7">
        <v>0</v>
      </c>
      <c r="I5" s="7">
        <v>0</v>
      </c>
      <c r="J5" s="7">
        <v>0</v>
      </c>
      <c r="K5" s="7">
        <v>1931282490.8699999</v>
      </c>
      <c r="L5" s="7">
        <v>52046655.130000003</v>
      </c>
    </row>
    <row r="6" spans="1:12" x14ac:dyDescent="0.25">
      <c r="A6" s="6" t="s">
        <v>239</v>
      </c>
      <c r="B6" s="24" t="s">
        <v>531</v>
      </c>
      <c r="C6" s="25" t="s">
        <v>532</v>
      </c>
      <c r="D6" s="6" t="s">
        <v>240</v>
      </c>
      <c r="E6" s="6" t="s">
        <v>249</v>
      </c>
      <c r="F6" s="6" t="s">
        <v>250</v>
      </c>
      <c r="G6" s="7">
        <v>893266283</v>
      </c>
      <c r="H6" s="7">
        <v>0</v>
      </c>
      <c r="I6" s="7">
        <v>0</v>
      </c>
      <c r="J6" s="7">
        <v>0</v>
      </c>
      <c r="K6" s="7">
        <v>831559087.52999997</v>
      </c>
      <c r="L6" s="7">
        <v>61707195.469999999</v>
      </c>
    </row>
    <row r="7" spans="1:12" x14ac:dyDescent="0.25">
      <c r="A7" s="6" t="s">
        <v>239</v>
      </c>
      <c r="B7" s="24" t="s">
        <v>531</v>
      </c>
      <c r="C7" s="25" t="s">
        <v>532</v>
      </c>
      <c r="D7" s="6" t="s">
        <v>240</v>
      </c>
      <c r="E7" s="6" t="s">
        <v>251</v>
      </c>
      <c r="F7" s="6" t="s">
        <v>252</v>
      </c>
      <c r="G7" s="7">
        <v>747004755</v>
      </c>
      <c r="H7" s="7">
        <v>0</v>
      </c>
      <c r="I7" s="7">
        <v>0</v>
      </c>
      <c r="J7" s="7">
        <v>0</v>
      </c>
      <c r="K7" s="7">
        <v>742156796.53999996</v>
      </c>
      <c r="L7" s="7">
        <v>4847958.46</v>
      </c>
    </row>
    <row r="8" spans="1:12" x14ac:dyDescent="0.25">
      <c r="A8" s="6" t="s">
        <v>239</v>
      </c>
      <c r="B8" s="24" t="s">
        <v>531</v>
      </c>
      <c r="C8" s="25" t="s">
        <v>532</v>
      </c>
      <c r="D8" s="6" t="s">
        <v>240</v>
      </c>
      <c r="E8" s="6" t="s">
        <v>253</v>
      </c>
      <c r="F8" s="6" t="s">
        <v>254</v>
      </c>
      <c r="G8" s="7">
        <v>626352433</v>
      </c>
      <c r="H8" s="7">
        <v>0</v>
      </c>
      <c r="I8" s="7">
        <v>0</v>
      </c>
      <c r="J8" s="7">
        <v>0</v>
      </c>
      <c r="K8" s="7">
        <v>585253045.51999998</v>
      </c>
      <c r="L8" s="7">
        <v>41099387.479999997</v>
      </c>
    </row>
    <row r="9" spans="1:12" x14ac:dyDescent="0.25">
      <c r="A9" s="6" t="s">
        <v>239</v>
      </c>
      <c r="B9" s="24" t="s">
        <v>531</v>
      </c>
      <c r="C9" s="25" t="s">
        <v>532</v>
      </c>
      <c r="D9" s="6" t="s">
        <v>240</v>
      </c>
      <c r="E9" s="6" t="s">
        <v>255</v>
      </c>
      <c r="F9" s="6" t="s">
        <v>256</v>
      </c>
      <c r="G9" s="7">
        <v>992574579</v>
      </c>
      <c r="H9" s="7">
        <v>0</v>
      </c>
      <c r="I9" s="7">
        <v>0</v>
      </c>
      <c r="J9" s="7">
        <v>0</v>
      </c>
      <c r="K9" s="7">
        <v>942373499</v>
      </c>
      <c r="L9" s="7">
        <v>50201080</v>
      </c>
    </row>
    <row r="10" spans="1:12" x14ac:dyDescent="0.25">
      <c r="A10" s="6" t="s">
        <v>239</v>
      </c>
      <c r="B10" s="24" t="s">
        <v>531</v>
      </c>
      <c r="C10" s="25" t="s">
        <v>532</v>
      </c>
      <c r="D10" s="6" t="s">
        <v>240</v>
      </c>
      <c r="E10" s="6" t="s">
        <v>257</v>
      </c>
      <c r="F10" s="6" t="s">
        <v>258</v>
      </c>
      <c r="G10" s="7">
        <v>53652680</v>
      </c>
      <c r="H10" s="7">
        <v>0</v>
      </c>
      <c r="I10" s="7">
        <v>0</v>
      </c>
      <c r="J10" s="7">
        <v>0</v>
      </c>
      <c r="K10" s="7">
        <v>50935578</v>
      </c>
      <c r="L10" s="7">
        <v>2717102</v>
      </c>
    </row>
    <row r="11" spans="1:12" x14ac:dyDescent="0.25">
      <c r="A11" s="6" t="s">
        <v>239</v>
      </c>
      <c r="B11" s="24" t="s">
        <v>531</v>
      </c>
      <c r="C11" s="25" t="s">
        <v>532</v>
      </c>
      <c r="D11" s="6" t="s">
        <v>240</v>
      </c>
      <c r="E11" s="6" t="s">
        <v>259</v>
      </c>
      <c r="F11" s="6" t="s">
        <v>260</v>
      </c>
      <c r="G11" s="7">
        <v>563353139</v>
      </c>
      <c r="H11" s="7">
        <v>0</v>
      </c>
      <c r="I11" s="7">
        <v>0</v>
      </c>
      <c r="J11" s="7">
        <v>0</v>
      </c>
      <c r="K11" s="7">
        <v>530861224</v>
      </c>
      <c r="L11" s="7">
        <v>32491915</v>
      </c>
    </row>
    <row r="12" spans="1:12" x14ac:dyDescent="0.25">
      <c r="A12" s="6" t="s">
        <v>239</v>
      </c>
      <c r="B12" s="24" t="s">
        <v>531</v>
      </c>
      <c r="C12" s="25" t="s">
        <v>532</v>
      </c>
      <c r="D12" s="6" t="s">
        <v>240</v>
      </c>
      <c r="E12" s="6" t="s">
        <v>261</v>
      </c>
      <c r="F12" s="6" t="s">
        <v>262</v>
      </c>
      <c r="G12" s="7">
        <v>321916080</v>
      </c>
      <c r="H12" s="7">
        <v>0</v>
      </c>
      <c r="I12" s="7">
        <v>0</v>
      </c>
      <c r="J12" s="7">
        <v>0</v>
      </c>
      <c r="K12" s="7">
        <v>301704495</v>
      </c>
      <c r="L12" s="7">
        <v>20211585</v>
      </c>
    </row>
    <row r="13" spans="1:12" x14ac:dyDescent="0.25">
      <c r="A13" s="6" t="s">
        <v>239</v>
      </c>
      <c r="B13" s="24" t="s">
        <v>531</v>
      </c>
      <c r="C13" s="25" t="s">
        <v>532</v>
      </c>
      <c r="D13" s="6" t="s">
        <v>240</v>
      </c>
      <c r="E13" s="6" t="s">
        <v>263</v>
      </c>
      <c r="F13" s="6" t="s">
        <v>264</v>
      </c>
      <c r="G13" s="7">
        <v>160958039</v>
      </c>
      <c r="H13" s="7">
        <v>0</v>
      </c>
      <c r="I13" s="7">
        <v>0</v>
      </c>
      <c r="J13" s="7">
        <v>0</v>
      </c>
      <c r="K13" s="7">
        <v>152150854</v>
      </c>
      <c r="L13" s="7">
        <v>8807185</v>
      </c>
    </row>
    <row r="14" spans="1:12" x14ac:dyDescent="0.25">
      <c r="A14" s="6" t="s">
        <v>239</v>
      </c>
      <c r="B14" s="24" t="s">
        <v>531</v>
      </c>
      <c r="C14" s="25" t="s">
        <v>532</v>
      </c>
      <c r="D14" s="6" t="s">
        <v>240</v>
      </c>
      <c r="E14" s="6" t="s">
        <v>265</v>
      </c>
      <c r="F14" s="6" t="s">
        <v>266</v>
      </c>
      <c r="G14" s="7">
        <v>194000000</v>
      </c>
      <c r="H14" s="7">
        <v>0</v>
      </c>
      <c r="I14" s="7">
        <v>0</v>
      </c>
      <c r="J14" s="7">
        <v>0</v>
      </c>
      <c r="K14" s="7">
        <v>190211346.78999999</v>
      </c>
      <c r="L14" s="7">
        <v>3788653.21</v>
      </c>
    </row>
    <row r="15" spans="1:12" x14ac:dyDescent="0.25">
      <c r="A15" s="6"/>
      <c r="B15" s="33" t="s">
        <v>489</v>
      </c>
      <c r="C15" s="33"/>
      <c r="D15" s="33"/>
      <c r="E15" s="33"/>
      <c r="F15" s="33"/>
      <c r="G15" s="12">
        <f t="shared" ref="G15:L15" si="0">SUM(G2:G14)</f>
        <v>13740860556</v>
      </c>
      <c r="H15" s="12">
        <f t="shared" si="0"/>
        <v>0</v>
      </c>
      <c r="I15" s="12">
        <f t="shared" si="0"/>
        <v>0</v>
      </c>
      <c r="J15" s="12">
        <f t="shared" si="0"/>
        <v>0</v>
      </c>
      <c r="K15" s="12">
        <f t="shared" si="0"/>
        <v>13028100693.18</v>
      </c>
      <c r="L15" s="12">
        <f t="shared" si="0"/>
        <v>712759862.82000005</v>
      </c>
    </row>
    <row r="16" spans="1:12" x14ac:dyDescent="0.25">
      <c r="A16" s="6" t="s">
        <v>239</v>
      </c>
      <c r="B16" s="25" t="s">
        <v>533</v>
      </c>
      <c r="C16" s="25" t="s">
        <v>534</v>
      </c>
      <c r="D16" s="6" t="s">
        <v>240</v>
      </c>
      <c r="E16" s="6" t="s">
        <v>267</v>
      </c>
      <c r="F16" s="6" t="s">
        <v>268</v>
      </c>
      <c r="G16" s="7">
        <v>155184352</v>
      </c>
      <c r="H16" s="7">
        <v>0</v>
      </c>
      <c r="I16" s="7">
        <v>0</v>
      </c>
      <c r="J16" s="7">
        <v>0</v>
      </c>
      <c r="K16" s="7">
        <v>153989368.22</v>
      </c>
      <c r="L16" s="7">
        <v>1194983.78</v>
      </c>
    </row>
    <row r="17" spans="1:12" x14ac:dyDescent="0.25">
      <c r="A17" s="6" t="s">
        <v>239</v>
      </c>
      <c r="B17" s="25" t="s">
        <v>533</v>
      </c>
      <c r="C17" s="25" t="s">
        <v>534</v>
      </c>
      <c r="D17" s="6" t="s">
        <v>240</v>
      </c>
      <c r="E17" s="6" t="s">
        <v>269</v>
      </c>
      <c r="F17" s="6" t="s">
        <v>270</v>
      </c>
      <c r="G17" s="7">
        <v>247757202.5</v>
      </c>
      <c r="H17" s="7">
        <v>0</v>
      </c>
      <c r="I17" s="7">
        <v>0</v>
      </c>
      <c r="J17" s="7">
        <v>0</v>
      </c>
      <c r="K17" s="7">
        <v>239798086.33000001</v>
      </c>
      <c r="L17" s="7">
        <v>7959116.1699999999</v>
      </c>
    </row>
    <row r="18" spans="1:12" x14ac:dyDescent="0.25">
      <c r="A18" s="6" t="s">
        <v>239</v>
      </c>
      <c r="B18" s="25" t="s">
        <v>533</v>
      </c>
      <c r="C18" s="25" t="s">
        <v>534</v>
      </c>
      <c r="D18" s="6" t="s">
        <v>240</v>
      </c>
      <c r="E18" s="6" t="s">
        <v>271</v>
      </c>
      <c r="F18" s="6" t="s">
        <v>272</v>
      </c>
      <c r="G18" s="7">
        <v>28066455</v>
      </c>
      <c r="H18" s="7">
        <v>0</v>
      </c>
      <c r="I18" s="7">
        <v>239329.82</v>
      </c>
      <c r="J18" s="7">
        <v>0</v>
      </c>
      <c r="K18" s="7">
        <v>26118525.739999998</v>
      </c>
      <c r="L18" s="7">
        <v>1708599.44</v>
      </c>
    </row>
    <row r="19" spans="1:12" x14ac:dyDescent="0.25">
      <c r="A19" s="6" t="s">
        <v>239</v>
      </c>
      <c r="B19" s="25" t="s">
        <v>533</v>
      </c>
      <c r="C19" s="25" t="s">
        <v>534</v>
      </c>
      <c r="D19" s="6" t="s">
        <v>240</v>
      </c>
      <c r="E19" s="6" t="s">
        <v>273</v>
      </c>
      <c r="F19" s="6" t="s">
        <v>274</v>
      </c>
      <c r="G19" s="7">
        <v>56539896</v>
      </c>
      <c r="H19" s="7">
        <v>0</v>
      </c>
      <c r="I19" s="7">
        <v>4100000</v>
      </c>
      <c r="J19" s="7">
        <v>0</v>
      </c>
      <c r="K19" s="7">
        <v>46550831</v>
      </c>
      <c r="L19" s="7">
        <v>5889065</v>
      </c>
    </row>
    <row r="20" spans="1:12" x14ac:dyDescent="0.25">
      <c r="A20" s="6" t="s">
        <v>239</v>
      </c>
      <c r="B20" s="25" t="s">
        <v>533</v>
      </c>
      <c r="C20" s="25" t="s">
        <v>534</v>
      </c>
      <c r="D20" s="6" t="s">
        <v>240</v>
      </c>
      <c r="E20" s="6" t="s">
        <v>275</v>
      </c>
      <c r="F20" s="6" t="s">
        <v>276</v>
      </c>
      <c r="G20" s="7">
        <v>149981114</v>
      </c>
      <c r="H20" s="7">
        <v>0</v>
      </c>
      <c r="I20" s="7">
        <v>10124309.199999999</v>
      </c>
      <c r="J20" s="7">
        <v>0</v>
      </c>
      <c r="K20" s="7">
        <v>123192740</v>
      </c>
      <c r="L20" s="7">
        <v>16664064.800000001</v>
      </c>
    </row>
    <row r="21" spans="1:12" x14ac:dyDescent="0.25">
      <c r="A21" s="6" t="s">
        <v>239</v>
      </c>
      <c r="B21" s="25" t="s">
        <v>533</v>
      </c>
      <c r="C21" s="25" t="s">
        <v>534</v>
      </c>
      <c r="D21" s="6" t="s">
        <v>240</v>
      </c>
      <c r="E21" s="6" t="s">
        <v>277</v>
      </c>
      <c r="F21" s="6" t="s">
        <v>278</v>
      </c>
      <c r="G21" s="7">
        <v>4312046.5</v>
      </c>
      <c r="H21" s="7">
        <v>0</v>
      </c>
      <c r="I21" s="7">
        <v>222887.2</v>
      </c>
      <c r="J21" s="7">
        <v>0</v>
      </c>
      <c r="K21" s="7">
        <v>805503.05</v>
      </c>
      <c r="L21" s="7">
        <v>3283656.25</v>
      </c>
    </row>
    <row r="22" spans="1:12" x14ac:dyDescent="0.25">
      <c r="A22" s="6" t="s">
        <v>239</v>
      </c>
      <c r="B22" s="25" t="s">
        <v>533</v>
      </c>
      <c r="C22" s="25" t="s">
        <v>534</v>
      </c>
      <c r="D22" s="6" t="s">
        <v>240</v>
      </c>
      <c r="E22" s="6" t="s">
        <v>279</v>
      </c>
      <c r="F22" s="6" t="s">
        <v>280</v>
      </c>
      <c r="G22" s="7">
        <v>109011476</v>
      </c>
      <c r="H22" s="7">
        <v>0</v>
      </c>
      <c r="I22" s="7">
        <v>7531794.9900000002</v>
      </c>
      <c r="J22" s="7">
        <v>0</v>
      </c>
      <c r="K22" s="7">
        <v>99233570.450000003</v>
      </c>
      <c r="L22" s="7">
        <v>2246110.56</v>
      </c>
    </row>
    <row r="23" spans="1:12" x14ac:dyDescent="0.25">
      <c r="A23" s="6" t="s">
        <v>239</v>
      </c>
      <c r="B23" s="25" t="s">
        <v>533</v>
      </c>
      <c r="C23" s="25" t="s">
        <v>534</v>
      </c>
      <c r="D23" s="6" t="s">
        <v>240</v>
      </c>
      <c r="E23" s="6" t="s">
        <v>281</v>
      </c>
      <c r="F23" s="6" t="s">
        <v>282</v>
      </c>
      <c r="G23" s="7">
        <v>23055120</v>
      </c>
      <c r="H23" s="7">
        <v>0</v>
      </c>
      <c r="I23" s="7">
        <v>677468.9</v>
      </c>
      <c r="J23" s="7">
        <v>0</v>
      </c>
      <c r="K23" s="7">
        <v>22226169.16</v>
      </c>
      <c r="L23" s="7">
        <v>151481.94</v>
      </c>
    </row>
    <row r="24" spans="1:12" x14ac:dyDescent="0.25">
      <c r="A24" s="6" t="s">
        <v>239</v>
      </c>
      <c r="B24" s="25" t="s">
        <v>533</v>
      </c>
      <c r="C24" s="25" t="s">
        <v>534</v>
      </c>
      <c r="D24" s="6" t="s">
        <v>240</v>
      </c>
      <c r="E24" s="6" t="s">
        <v>283</v>
      </c>
      <c r="F24" s="6" t="s">
        <v>284</v>
      </c>
      <c r="G24" s="7">
        <v>5000000</v>
      </c>
      <c r="H24" s="7">
        <v>0</v>
      </c>
      <c r="I24" s="7">
        <v>232711.59</v>
      </c>
      <c r="J24" s="7">
        <v>0</v>
      </c>
      <c r="K24" s="7">
        <v>4728564.0999999996</v>
      </c>
      <c r="L24" s="7">
        <v>38724.31</v>
      </c>
    </row>
    <row r="25" spans="1:12" x14ac:dyDescent="0.25">
      <c r="A25" s="6" t="s">
        <v>239</v>
      </c>
      <c r="B25" s="25" t="s">
        <v>533</v>
      </c>
      <c r="C25" s="25" t="s">
        <v>534</v>
      </c>
      <c r="D25" s="6" t="s">
        <v>240</v>
      </c>
      <c r="E25" s="6" t="s">
        <v>285</v>
      </c>
      <c r="F25" s="6" t="s">
        <v>286</v>
      </c>
      <c r="G25" s="7">
        <v>1530000</v>
      </c>
      <c r="H25" s="7">
        <v>0</v>
      </c>
      <c r="I25" s="7">
        <v>8079.5</v>
      </c>
      <c r="J25" s="7">
        <v>0</v>
      </c>
      <c r="K25" s="7">
        <v>1393452.27</v>
      </c>
      <c r="L25" s="7">
        <v>128468.23</v>
      </c>
    </row>
    <row r="26" spans="1:12" x14ac:dyDescent="0.25">
      <c r="A26" s="6" t="s">
        <v>239</v>
      </c>
      <c r="B26" s="25" t="s">
        <v>533</v>
      </c>
      <c r="C26" s="25" t="s">
        <v>534</v>
      </c>
      <c r="D26" s="6" t="s">
        <v>240</v>
      </c>
      <c r="E26" s="6" t="s">
        <v>287</v>
      </c>
      <c r="F26" s="6" t="s">
        <v>288</v>
      </c>
      <c r="G26" s="7">
        <v>150000</v>
      </c>
      <c r="H26" s="7">
        <v>0</v>
      </c>
      <c r="I26" s="7">
        <v>29352.34</v>
      </c>
      <c r="J26" s="7">
        <v>0</v>
      </c>
      <c r="K26" s="7">
        <v>83147.66</v>
      </c>
      <c r="L26" s="7">
        <v>37500</v>
      </c>
    </row>
    <row r="27" spans="1:12" x14ac:dyDescent="0.25">
      <c r="A27" s="6" t="s">
        <v>239</v>
      </c>
      <c r="B27" s="25" t="s">
        <v>533</v>
      </c>
      <c r="C27" s="25" t="s">
        <v>534</v>
      </c>
      <c r="D27" s="6" t="s">
        <v>240</v>
      </c>
      <c r="E27" s="6" t="s">
        <v>289</v>
      </c>
      <c r="F27" s="6" t="s">
        <v>290</v>
      </c>
      <c r="G27" s="7">
        <v>2300000</v>
      </c>
      <c r="H27" s="7">
        <v>0</v>
      </c>
      <c r="I27" s="7">
        <v>573305</v>
      </c>
      <c r="J27" s="7">
        <v>0</v>
      </c>
      <c r="K27" s="7">
        <v>1640200.72</v>
      </c>
      <c r="L27" s="7">
        <v>86494.28</v>
      </c>
    </row>
    <row r="28" spans="1:12" x14ac:dyDescent="0.25">
      <c r="A28" s="6" t="s">
        <v>239</v>
      </c>
      <c r="B28" s="25" t="s">
        <v>533</v>
      </c>
      <c r="C28" s="25" t="s">
        <v>534</v>
      </c>
      <c r="D28" s="6" t="s">
        <v>240</v>
      </c>
      <c r="E28" s="6" t="s">
        <v>291</v>
      </c>
      <c r="F28" s="6" t="s">
        <v>292</v>
      </c>
      <c r="G28" s="7">
        <v>130000</v>
      </c>
      <c r="H28" s="7">
        <v>0</v>
      </c>
      <c r="I28" s="7">
        <v>0</v>
      </c>
      <c r="J28" s="7">
        <v>0</v>
      </c>
      <c r="K28" s="7">
        <v>82200</v>
      </c>
      <c r="L28" s="7">
        <v>47800</v>
      </c>
    </row>
    <row r="29" spans="1:12" x14ac:dyDescent="0.25">
      <c r="A29" s="6" t="s">
        <v>239</v>
      </c>
      <c r="B29" s="25" t="s">
        <v>533</v>
      </c>
      <c r="C29" s="25" t="s">
        <v>534</v>
      </c>
      <c r="D29" s="6" t="s">
        <v>240</v>
      </c>
      <c r="E29" s="6" t="s">
        <v>293</v>
      </c>
      <c r="F29" s="6" t="s">
        <v>294</v>
      </c>
      <c r="G29" s="7">
        <v>229474246</v>
      </c>
      <c r="H29" s="7">
        <v>0</v>
      </c>
      <c r="I29" s="7">
        <v>785039.26</v>
      </c>
      <c r="J29" s="7">
        <v>0</v>
      </c>
      <c r="K29" s="7">
        <v>203956258.69999999</v>
      </c>
      <c r="L29" s="7">
        <v>24732948.039999999</v>
      </c>
    </row>
    <row r="30" spans="1:12" x14ac:dyDescent="0.25">
      <c r="A30" s="6" t="s">
        <v>239</v>
      </c>
      <c r="B30" s="25" t="s">
        <v>533</v>
      </c>
      <c r="C30" s="25" t="s">
        <v>534</v>
      </c>
      <c r="D30" s="6" t="s">
        <v>240</v>
      </c>
      <c r="E30" s="6" t="s">
        <v>295</v>
      </c>
      <c r="F30" s="6" t="s">
        <v>296</v>
      </c>
      <c r="G30" s="7">
        <v>3123220</v>
      </c>
      <c r="H30" s="7">
        <v>0</v>
      </c>
      <c r="I30" s="7">
        <v>520098.4</v>
      </c>
      <c r="J30" s="7">
        <v>0</v>
      </c>
      <c r="K30" s="7">
        <v>2206934.6</v>
      </c>
      <c r="L30" s="7">
        <v>396187</v>
      </c>
    </row>
    <row r="31" spans="1:12" x14ac:dyDescent="0.25">
      <c r="A31" s="6" t="s">
        <v>239</v>
      </c>
      <c r="B31" s="25" t="s">
        <v>533</v>
      </c>
      <c r="C31" s="25" t="s">
        <v>534</v>
      </c>
      <c r="D31" s="6" t="s">
        <v>240</v>
      </c>
      <c r="E31" s="6" t="s">
        <v>297</v>
      </c>
      <c r="F31" s="6" t="s">
        <v>298</v>
      </c>
      <c r="G31" s="7">
        <v>2015000</v>
      </c>
      <c r="H31" s="7">
        <v>0</v>
      </c>
      <c r="I31" s="7">
        <v>72325</v>
      </c>
      <c r="J31" s="7">
        <v>0</v>
      </c>
      <c r="K31" s="7">
        <v>1675845</v>
      </c>
      <c r="L31" s="7">
        <v>266830</v>
      </c>
    </row>
    <row r="32" spans="1:12" x14ac:dyDescent="0.25">
      <c r="A32" s="6" t="s">
        <v>239</v>
      </c>
      <c r="B32" s="25" t="s">
        <v>533</v>
      </c>
      <c r="C32" s="25" t="s">
        <v>534</v>
      </c>
      <c r="D32" s="6" t="s">
        <v>240</v>
      </c>
      <c r="E32" s="6" t="s">
        <v>299</v>
      </c>
      <c r="F32" s="6" t="s">
        <v>300</v>
      </c>
      <c r="G32" s="7">
        <v>87508000</v>
      </c>
      <c r="H32" s="7">
        <v>0</v>
      </c>
      <c r="I32" s="7">
        <v>2557000</v>
      </c>
      <c r="J32" s="7">
        <v>0</v>
      </c>
      <c r="K32" s="7">
        <v>60440600</v>
      </c>
      <c r="L32" s="7">
        <v>24510400</v>
      </c>
    </row>
    <row r="33" spans="1:12" x14ac:dyDescent="0.25">
      <c r="A33" s="6" t="s">
        <v>239</v>
      </c>
      <c r="B33" s="25" t="s">
        <v>533</v>
      </c>
      <c r="C33" s="25" t="s">
        <v>534</v>
      </c>
      <c r="D33" s="6" t="s">
        <v>240</v>
      </c>
      <c r="E33" s="6" t="s">
        <v>301</v>
      </c>
      <c r="F33" s="6" t="s">
        <v>302</v>
      </c>
      <c r="G33" s="7">
        <v>293452454</v>
      </c>
      <c r="H33" s="7">
        <v>0</v>
      </c>
      <c r="I33" s="7">
        <v>0</v>
      </c>
      <c r="J33" s="7">
        <v>0</v>
      </c>
      <c r="K33" s="7">
        <v>293290124.64999998</v>
      </c>
      <c r="L33" s="7">
        <v>162329.35</v>
      </c>
    </row>
    <row r="34" spans="1:12" x14ac:dyDescent="0.25">
      <c r="A34" s="6" t="s">
        <v>239</v>
      </c>
      <c r="B34" s="25" t="s">
        <v>533</v>
      </c>
      <c r="C34" s="25" t="s">
        <v>534</v>
      </c>
      <c r="D34" s="6" t="s">
        <v>240</v>
      </c>
      <c r="E34" s="6" t="s">
        <v>303</v>
      </c>
      <c r="F34" s="6" t="s">
        <v>304</v>
      </c>
      <c r="G34" s="7">
        <v>5000000</v>
      </c>
      <c r="H34" s="7">
        <v>0</v>
      </c>
      <c r="I34" s="7">
        <v>0</v>
      </c>
      <c r="J34" s="7">
        <v>0</v>
      </c>
      <c r="K34" s="7">
        <v>3800729.44</v>
      </c>
      <c r="L34" s="7">
        <v>1199270.56</v>
      </c>
    </row>
    <row r="35" spans="1:12" x14ac:dyDescent="0.25">
      <c r="A35" s="6" t="s">
        <v>239</v>
      </c>
      <c r="B35" s="25" t="s">
        <v>533</v>
      </c>
      <c r="C35" s="25" t="s">
        <v>534</v>
      </c>
      <c r="D35" s="6" t="s">
        <v>240</v>
      </c>
      <c r="E35" s="6" t="s">
        <v>305</v>
      </c>
      <c r="F35" s="6" t="s">
        <v>306</v>
      </c>
      <c r="G35" s="7">
        <v>5050000</v>
      </c>
      <c r="H35" s="7">
        <v>0</v>
      </c>
      <c r="I35" s="7">
        <v>0</v>
      </c>
      <c r="J35" s="7">
        <v>0</v>
      </c>
      <c r="K35" s="7">
        <v>4782725</v>
      </c>
      <c r="L35" s="7">
        <v>267275</v>
      </c>
    </row>
    <row r="36" spans="1:12" x14ac:dyDescent="0.25">
      <c r="A36" s="6" t="s">
        <v>239</v>
      </c>
      <c r="B36" s="25" t="s">
        <v>533</v>
      </c>
      <c r="C36" s="25" t="s">
        <v>534</v>
      </c>
      <c r="D36" s="6" t="s">
        <v>240</v>
      </c>
      <c r="E36" s="6" t="s">
        <v>307</v>
      </c>
      <c r="F36" s="6" t="s">
        <v>308</v>
      </c>
      <c r="G36" s="7">
        <v>42340000</v>
      </c>
      <c r="H36" s="7">
        <v>0</v>
      </c>
      <c r="I36" s="7">
        <v>10509000</v>
      </c>
      <c r="J36" s="7">
        <v>0</v>
      </c>
      <c r="K36" s="7">
        <v>26415355.350000001</v>
      </c>
      <c r="L36" s="7">
        <v>5415644.6500000004</v>
      </c>
    </row>
    <row r="37" spans="1:12" x14ac:dyDescent="0.25">
      <c r="A37" s="6" t="s">
        <v>239</v>
      </c>
      <c r="B37" s="25" t="s">
        <v>533</v>
      </c>
      <c r="C37" s="25" t="s">
        <v>534</v>
      </c>
      <c r="D37" s="6" t="s">
        <v>240</v>
      </c>
      <c r="E37" s="6" t="s">
        <v>309</v>
      </c>
      <c r="F37" s="6" t="s">
        <v>310</v>
      </c>
      <c r="G37" s="7">
        <v>7725000</v>
      </c>
      <c r="H37" s="7">
        <v>0</v>
      </c>
      <c r="I37" s="7">
        <v>37485.49</v>
      </c>
      <c r="J37" s="7">
        <v>0</v>
      </c>
      <c r="K37" s="7">
        <v>7439434.1799999997</v>
      </c>
      <c r="L37" s="7">
        <v>248080.33</v>
      </c>
    </row>
    <row r="38" spans="1:12" x14ac:dyDescent="0.25">
      <c r="A38" s="6" t="s">
        <v>239</v>
      </c>
      <c r="B38" s="25" t="s">
        <v>533</v>
      </c>
      <c r="C38" s="25" t="s">
        <v>534</v>
      </c>
      <c r="D38" s="6" t="s">
        <v>240</v>
      </c>
      <c r="E38" s="6" t="s">
        <v>311</v>
      </c>
      <c r="F38" s="6" t="s">
        <v>312</v>
      </c>
      <c r="G38" s="7">
        <v>13270733</v>
      </c>
      <c r="H38" s="7">
        <v>0</v>
      </c>
      <c r="I38" s="7">
        <v>0</v>
      </c>
      <c r="J38" s="7">
        <v>0</v>
      </c>
      <c r="K38" s="7">
        <v>12124943.84</v>
      </c>
      <c r="L38" s="7">
        <v>1145789.1599999999</v>
      </c>
    </row>
    <row r="39" spans="1:12" x14ac:dyDescent="0.25">
      <c r="A39" s="6" t="s">
        <v>239</v>
      </c>
      <c r="B39" s="25" t="s">
        <v>533</v>
      </c>
      <c r="C39" s="25" t="s">
        <v>534</v>
      </c>
      <c r="D39" s="6" t="s">
        <v>240</v>
      </c>
      <c r="E39" s="6" t="s">
        <v>313</v>
      </c>
      <c r="F39" s="6" t="s">
        <v>314</v>
      </c>
      <c r="G39" s="7">
        <v>9965264</v>
      </c>
      <c r="H39" s="7">
        <v>0</v>
      </c>
      <c r="I39" s="7">
        <v>120677.87</v>
      </c>
      <c r="J39" s="7">
        <v>0</v>
      </c>
      <c r="K39" s="7">
        <v>6596191.0099999998</v>
      </c>
      <c r="L39" s="7">
        <v>3248395.12</v>
      </c>
    </row>
    <row r="40" spans="1:12" x14ac:dyDescent="0.25">
      <c r="A40" s="6" t="s">
        <v>239</v>
      </c>
      <c r="B40" s="25" t="s">
        <v>533</v>
      </c>
      <c r="C40" s="25" t="s">
        <v>534</v>
      </c>
      <c r="D40" s="6" t="s">
        <v>240</v>
      </c>
      <c r="E40" s="6" t="s">
        <v>315</v>
      </c>
      <c r="F40" s="6" t="s">
        <v>316</v>
      </c>
      <c r="G40" s="7">
        <v>3466841</v>
      </c>
      <c r="H40" s="7">
        <v>0</v>
      </c>
      <c r="I40" s="7">
        <v>0</v>
      </c>
      <c r="J40" s="7">
        <v>0</v>
      </c>
      <c r="K40" s="7">
        <v>2503177</v>
      </c>
      <c r="L40" s="7">
        <v>963664</v>
      </c>
    </row>
    <row r="41" spans="1:12" x14ac:dyDescent="0.25">
      <c r="A41" s="6" t="s">
        <v>239</v>
      </c>
      <c r="B41" s="25" t="s">
        <v>533</v>
      </c>
      <c r="C41" s="25" t="s">
        <v>534</v>
      </c>
      <c r="D41" s="6" t="s">
        <v>240</v>
      </c>
      <c r="E41" s="6" t="s">
        <v>317</v>
      </c>
      <c r="F41" s="6" t="s">
        <v>318</v>
      </c>
      <c r="G41" s="7">
        <v>250000</v>
      </c>
      <c r="H41" s="7">
        <v>0</v>
      </c>
      <c r="I41" s="7">
        <v>174358</v>
      </c>
      <c r="J41" s="7">
        <v>0</v>
      </c>
      <c r="K41" s="7">
        <v>13142</v>
      </c>
      <c r="L41" s="7">
        <v>62500</v>
      </c>
    </row>
    <row r="42" spans="1:12" x14ac:dyDescent="0.25">
      <c r="A42" s="6" t="s">
        <v>239</v>
      </c>
      <c r="B42" s="25" t="s">
        <v>533</v>
      </c>
      <c r="C42" s="25" t="s">
        <v>534</v>
      </c>
      <c r="D42" s="6" t="s">
        <v>240</v>
      </c>
      <c r="E42" s="6" t="s">
        <v>319</v>
      </c>
      <c r="F42" s="6" t="s">
        <v>320</v>
      </c>
      <c r="G42" s="7">
        <v>2000000</v>
      </c>
      <c r="H42" s="7">
        <v>0</v>
      </c>
      <c r="I42" s="7">
        <v>0</v>
      </c>
      <c r="J42" s="7">
        <v>0</v>
      </c>
      <c r="K42" s="7">
        <v>1400000</v>
      </c>
      <c r="L42" s="7">
        <v>600000</v>
      </c>
    </row>
    <row r="43" spans="1:12" x14ac:dyDescent="0.25">
      <c r="A43" s="6"/>
      <c r="B43" s="33" t="s">
        <v>488</v>
      </c>
      <c r="C43" s="33"/>
      <c r="D43" s="33"/>
      <c r="E43" s="33"/>
      <c r="F43" s="33"/>
      <c r="G43" s="12">
        <f t="shared" ref="G43:L43" si="1">SUM(G16:G42)</f>
        <v>1487658420</v>
      </c>
      <c r="H43" s="12">
        <f t="shared" si="1"/>
        <v>0</v>
      </c>
      <c r="I43" s="12">
        <f t="shared" si="1"/>
        <v>38515222.560000002</v>
      </c>
      <c r="J43" s="12">
        <f t="shared" si="1"/>
        <v>0</v>
      </c>
      <c r="K43" s="12">
        <f t="shared" si="1"/>
        <v>1346487819.4699998</v>
      </c>
      <c r="L43" s="12">
        <f t="shared" si="1"/>
        <v>102655377.97</v>
      </c>
    </row>
    <row r="44" spans="1:12" x14ac:dyDescent="0.25">
      <c r="A44" s="6" t="s">
        <v>239</v>
      </c>
      <c r="B44" s="26" t="s">
        <v>535</v>
      </c>
      <c r="C44" s="27" t="s">
        <v>534</v>
      </c>
      <c r="D44" s="6" t="s">
        <v>240</v>
      </c>
      <c r="E44" s="6" t="s">
        <v>321</v>
      </c>
      <c r="F44" s="6" t="s">
        <v>322</v>
      </c>
      <c r="G44" s="7">
        <v>56253111.299999997</v>
      </c>
      <c r="H44" s="7">
        <v>0</v>
      </c>
      <c r="I44" s="7">
        <v>4217318.54</v>
      </c>
      <c r="J44" s="7">
        <v>0</v>
      </c>
      <c r="K44" s="7">
        <v>49907529.920000002</v>
      </c>
      <c r="L44" s="7">
        <v>2128262.84</v>
      </c>
    </row>
    <row r="45" spans="1:12" x14ac:dyDescent="0.25">
      <c r="A45" s="6" t="s">
        <v>239</v>
      </c>
      <c r="B45" s="26" t="s">
        <v>535</v>
      </c>
      <c r="C45" s="27" t="s">
        <v>534</v>
      </c>
      <c r="D45" s="6" t="s">
        <v>240</v>
      </c>
      <c r="E45" s="6" t="s">
        <v>323</v>
      </c>
      <c r="F45" s="6" t="s">
        <v>324</v>
      </c>
      <c r="G45" s="7">
        <v>1361261</v>
      </c>
      <c r="H45" s="7">
        <v>0</v>
      </c>
      <c r="I45" s="7">
        <v>0</v>
      </c>
      <c r="J45" s="7">
        <v>0</v>
      </c>
      <c r="K45" s="7">
        <v>1352501.4</v>
      </c>
      <c r="L45" s="7">
        <v>8759.6</v>
      </c>
    </row>
    <row r="46" spans="1:12" x14ac:dyDescent="0.25">
      <c r="A46" s="6" t="s">
        <v>239</v>
      </c>
      <c r="B46" s="26" t="s">
        <v>535</v>
      </c>
      <c r="C46" s="27" t="s">
        <v>534</v>
      </c>
      <c r="D46" s="6" t="s">
        <v>240</v>
      </c>
      <c r="E46" s="6" t="s">
        <v>325</v>
      </c>
      <c r="F46" s="6" t="s">
        <v>326</v>
      </c>
      <c r="G46" s="7">
        <v>6370000</v>
      </c>
      <c r="H46" s="7">
        <v>0</v>
      </c>
      <c r="I46" s="7">
        <v>1441838.71</v>
      </c>
      <c r="J46" s="7">
        <v>0</v>
      </c>
      <c r="K46" s="7">
        <v>4750687.0999999996</v>
      </c>
      <c r="L46" s="7">
        <v>177474.19</v>
      </c>
    </row>
    <row r="47" spans="1:12" x14ac:dyDescent="0.25">
      <c r="A47" s="6" t="s">
        <v>239</v>
      </c>
      <c r="B47" s="26" t="s">
        <v>535</v>
      </c>
      <c r="C47" s="27" t="s">
        <v>534</v>
      </c>
      <c r="D47" s="6" t="s">
        <v>240</v>
      </c>
      <c r="E47" s="6" t="s">
        <v>327</v>
      </c>
      <c r="F47" s="6" t="s">
        <v>328</v>
      </c>
      <c r="G47" s="7">
        <v>3545200</v>
      </c>
      <c r="H47" s="7">
        <v>0</v>
      </c>
      <c r="I47" s="7">
        <v>0</v>
      </c>
      <c r="J47" s="7">
        <v>0</v>
      </c>
      <c r="K47" s="7">
        <v>1930529.02</v>
      </c>
      <c r="L47" s="7">
        <v>1614670.98</v>
      </c>
    </row>
    <row r="48" spans="1:12" x14ac:dyDescent="0.25">
      <c r="A48" s="6" t="s">
        <v>239</v>
      </c>
      <c r="B48" s="26" t="s">
        <v>535</v>
      </c>
      <c r="C48" s="27" t="s">
        <v>534</v>
      </c>
      <c r="D48" s="6" t="s">
        <v>240</v>
      </c>
      <c r="E48" s="6" t="s">
        <v>329</v>
      </c>
      <c r="F48" s="6" t="s">
        <v>330</v>
      </c>
      <c r="G48" s="7">
        <v>2340342</v>
      </c>
      <c r="H48" s="7">
        <v>0</v>
      </c>
      <c r="I48" s="7">
        <v>425068.29</v>
      </c>
      <c r="J48" s="7">
        <v>0</v>
      </c>
      <c r="K48" s="7">
        <v>1890331.75</v>
      </c>
      <c r="L48" s="7">
        <v>24941.96</v>
      </c>
    </row>
    <row r="49" spans="1:12" x14ac:dyDescent="0.25">
      <c r="A49" s="6" t="s">
        <v>239</v>
      </c>
      <c r="B49" s="26" t="s">
        <v>535</v>
      </c>
      <c r="C49" s="27" t="s">
        <v>534</v>
      </c>
      <c r="D49" s="6" t="s">
        <v>240</v>
      </c>
      <c r="E49" s="6" t="s">
        <v>331</v>
      </c>
      <c r="F49" s="6" t="s">
        <v>332</v>
      </c>
      <c r="G49" s="7">
        <v>500000</v>
      </c>
      <c r="H49" s="7">
        <v>0</v>
      </c>
      <c r="I49" s="7">
        <v>0</v>
      </c>
      <c r="J49" s="7">
        <v>0</v>
      </c>
      <c r="K49" s="7">
        <v>480961.62</v>
      </c>
      <c r="L49" s="7">
        <v>19038.38</v>
      </c>
    </row>
    <row r="50" spans="1:12" x14ac:dyDescent="0.25">
      <c r="A50" s="6" t="s">
        <v>239</v>
      </c>
      <c r="B50" s="26" t="s">
        <v>535</v>
      </c>
      <c r="C50" s="27" t="s">
        <v>534</v>
      </c>
      <c r="D50" s="6" t="s">
        <v>240</v>
      </c>
      <c r="E50" s="6" t="s">
        <v>333</v>
      </c>
      <c r="F50" s="6" t="s">
        <v>334</v>
      </c>
      <c r="G50" s="7">
        <v>300000</v>
      </c>
      <c r="H50" s="7">
        <v>0</v>
      </c>
      <c r="I50" s="7">
        <v>116993.65</v>
      </c>
      <c r="J50" s="7">
        <v>0</v>
      </c>
      <c r="K50" s="7">
        <v>180022.5</v>
      </c>
      <c r="L50" s="7">
        <v>2983.85</v>
      </c>
    </row>
    <row r="51" spans="1:12" x14ac:dyDescent="0.25">
      <c r="A51" s="6" t="s">
        <v>239</v>
      </c>
      <c r="B51" s="26" t="s">
        <v>535</v>
      </c>
      <c r="C51" s="27" t="s">
        <v>534</v>
      </c>
      <c r="D51" s="6" t="s">
        <v>240</v>
      </c>
      <c r="E51" s="6" t="s">
        <v>335</v>
      </c>
      <c r="F51" s="6" t="s">
        <v>336</v>
      </c>
      <c r="G51" s="7">
        <v>500000</v>
      </c>
      <c r="H51" s="7">
        <v>0</v>
      </c>
      <c r="I51" s="7">
        <v>0</v>
      </c>
      <c r="J51" s="7">
        <v>0</v>
      </c>
      <c r="K51" s="7">
        <v>208962.13</v>
      </c>
      <c r="L51" s="7">
        <v>291037.87</v>
      </c>
    </row>
    <row r="52" spans="1:12" x14ac:dyDescent="0.25">
      <c r="A52" s="6" t="s">
        <v>239</v>
      </c>
      <c r="B52" s="26" t="s">
        <v>535</v>
      </c>
      <c r="C52" s="27" t="s">
        <v>534</v>
      </c>
      <c r="D52" s="6" t="s">
        <v>240</v>
      </c>
      <c r="E52" s="6" t="s">
        <v>337</v>
      </c>
      <c r="F52" s="6" t="s">
        <v>338</v>
      </c>
      <c r="G52" s="7">
        <v>1205400</v>
      </c>
      <c r="H52" s="7">
        <v>0</v>
      </c>
      <c r="I52" s="7">
        <v>0</v>
      </c>
      <c r="J52" s="7">
        <v>0</v>
      </c>
      <c r="K52" s="7">
        <v>1174147.6100000001</v>
      </c>
      <c r="L52" s="7">
        <v>31252.39</v>
      </c>
    </row>
    <row r="53" spans="1:12" x14ac:dyDescent="0.25">
      <c r="A53" s="6" t="s">
        <v>239</v>
      </c>
      <c r="B53" s="26" t="s">
        <v>535</v>
      </c>
      <c r="C53" s="27" t="s">
        <v>534</v>
      </c>
      <c r="D53" s="6" t="s">
        <v>240</v>
      </c>
      <c r="E53" s="6" t="s">
        <v>339</v>
      </c>
      <c r="F53" s="6" t="s">
        <v>340</v>
      </c>
      <c r="G53" s="7">
        <v>500000</v>
      </c>
      <c r="H53" s="7">
        <v>0</v>
      </c>
      <c r="I53" s="7">
        <v>0</v>
      </c>
      <c r="J53" s="7">
        <v>0</v>
      </c>
      <c r="K53" s="7">
        <v>0</v>
      </c>
      <c r="L53" s="7">
        <v>500000</v>
      </c>
    </row>
    <row r="54" spans="1:12" x14ac:dyDescent="0.25">
      <c r="A54" s="6" t="s">
        <v>239</v>
      </c>
      <c r="B54" s="26" t="s">
        <v>535</v>
      </c>
      <c r="C54" s="27" t="s">
        <v>534</v>
      </c>
      <c r="D54" s="6" t="s">
        <v>240</v>
      </c>
      <c r="E54" s="6" t="s">
        <v>341</v>
      </c>
      <c r="F54" s="6" t="s">
        <v>342</v>
      </c>
      <c r="G54" s="7">
        <v>530000</v>
      </c>
      <c r="H54" s="7">
        <v>0</v>
      </c>
      <c r="I54" s="7">
        <v>0</v>
      </c>
      <c r="J54" s="7">
        <v>0</v>
      </c>
      <c r="K54" s="7">
        <v>24864.75</v>
      </c>
      <c r="L54" s="7">
        <v>505135.25</v>
      </c>
    </row>
    <row r="55" spans="1:12" x14ac:dyDescent="0.25">
      <c r="A55" s="6" t="s">
        <v>239</v>
      </c>
      <c r="B55" s="26" t="s">
        <v>535</v>
      </c>
      <c r="C55" s="27" t="s">
        <v>534</v>
      </c>
      <c r="D55" s="6" t="s">
        <v>240</v>
      </c>
      <c r="E55" s="6" t="s">
        <v>343</v>
      </c>
      <c r="F55" s="6" t="s">
        <v>344</v>
      </c>
      <c r="G55" s="7">
        <v>500000</v>
      </c>
      <c r="H55" s="7">
        <v>0</v>
      </c>
      <c r="I55" s="7">
        <v>0</v>
      </c>
      <c r="J55" s="7">
        <v>0</v>
      </c>
      <c r="K55" s="7">
        <v>411242.04</v>
      </c>
      <c r="L55" s="7">
        <v>88757.96</v>
      </c>
    </row>
    <row r="56" spans="1:12" x14ac:dyDescent="0.25">
      <c r="A56" s="6" t="s">
        <v>239</v>
      </c>
      <c r="B56" s="26" t="s">
        <v>535</v>
      </c>
      <c r="C56" s="27" t="s">
        <v>534</v>
      </c>
      <c r="D56" s="6" t="s">
        <v>240</v>
      </c>
      <c r="E56" s="6" t="s">
        <v>345</v>
      </c>
      <c r="F56" s="6" t="s">
        <v>346</v>
      </c>
      <c r="G56" s="7">
        <v>5146888.7</v>
      </c>
      <c r="H56" s="7">
        <v>0</v>
      </c>
      <c r="I56" s="7">
        <v>65930.289999999994</v>
      </c>
      <c r="J56" s="7">
        <v>0</v>
      </c>
      <c r="K56" s="7">
        <v>3317554.62</v>
      </c>
      <c r="L56" s="7">
        <v>1763403.79</v>
      </c>
    </row>
    <row r="57" spans="1:12" x14ac:dyDescent="0.25">
      <c r="A57" s="6" t="s">
        <v>239</v>
      </c>
      <c r="B57" s="26" t="s">
        <v>535</v>
      </c>
      <c r="C57" s="27" t="s">
        <v>534</v>
      </c>
      <c r="D57" s="6" t="s">
        <v>240</v>
      </c>
      <c r="E57" s="6" t="s">
        <v>347</v>
      </c>
      <c r="F57" s="6" t="s">
        <v>348</v>
      </c>
      <c r="G57" s="7">
        <v>9535000</v>
      </c>
      <c r="H57" s="7">
        <v>0</v>
      </c>
      <c r="I57" s="7">
        <v>412996.82</v>
      </c>
      <c r="J57" s="7">
        <v>0</v>
      </c>
      <c r="K57" s="7">
        <v>8057940.4900000002</v>
      </c>
      <c r="L57" s="7">
        <v>1064062.69</v>
      </c>
    </row>
    <row r="58" spans="1:12" x14ac:dyDescent="0.25">
      <c r="A58" s="6" t="s">
        <v>239</v>
      </c>
      <c r="B58" s="26" t="s">
        <v>535</v>
      </c>
      <c r="C58" s="27" t="s">
        <v>534</v>
      </c>
      <c r="D58" s="6" t="s">
        <v>240</v>
      </c>
      <c r="E58" s="6" t="s">
        <v>349</v>
      </c>
      <c r="F58" s="6" t="s">
        <v>350</v>
      </c>
      <c r="G58" s="7">
        <v>6572384</v>
      </c>
      <c r="H58" s="7">
        <v>0</v>
      </c>
      <c r="I58" s="7">
        <v>762808.16</v>
      </c>
      <c r="J58" s="7">
        <v>0</v>
      </c>
      <c r="K58" s="7">
        <v>5379362.9400000004</v>
      </c>
      <c r="L58" s="7">
        <v>430212.9</v>
      </c>
    </row>
    <row r="59" spans="1:12" x14ac:dyDescent="0.25">
      <c r="A59" s="6" t="s">
        <v>239</v>
      </c>
      <c r="B59" s="26" t="s">
        <v>535</v>
      </c>
      <c r="C59" s="27" t="s">
        <v>534</v>
      </c>
      <c r="D59" s="6" t="s">
        <v>240</v>
      </c>
      <c r="E59" s="6" t="s">
        <v>351</v>
      </c>
      <c r="F59" s="6" t="s">
        <v>352</v>
      </c>
      <c r="G59" s="7">
        <v>58377733</v>
      </c>
      <c r="H59" s="7">
        <v>0</v>
      </c>
      <c r="I59" s="7">
        <v>6714257.5599999996</v>
      </c>
      <c r="J59" s="7">
        <v>0</v>
      </c>
      <c r="K59" s="7">
        <v>49018699.079999998</v>
      </c>
      <c r="L59" s="7">
        <v>2644776.36</v>
      </c>
    </row>
    <row r="60" spans="1:12" x14ac:dyDescent="0.25">
      <c r="A60" s="6" t="s">
        <v>239</v>
      </c>
      <c r="B60" s="26" t="s">
        <v>535</v>
      </c>
      <c r="C60" s="27" t="s">
        <v>534</v>
      </c>
      <c r="D60" s="6" t="s">
        <v>240</v>
      </c>
      <c r="E60" s="6" t="s">
        <v>353</v>
      </c>
      <c r="F60" s="6" t="s">
        <v>354</v>
      </c>
      <c r="G60" s="7">
        <v>7735064</v>
      </c>
      <c r="H60" s="7">
        <v>0</v>
      </c>
      <c r="I60" s="7">
        <v>0</v>
      </c>
      <c r="J60" s="7">
        <v>0</v>
      </c>
      <c r="K60" s="7">
        <v>7731293.4400000004</v>
      </c>
      <c r="L60" s="7">
        <v>3770.56</v>
      </c>
    </row>
    <row r="61" spans="1:12" x14ac:dyDescent="0.25">
      <c r="A61" s="6" t="s">
        <v>239</v>
      </c>
      <c r="B61" s="26" t="s">
        <v>535</v>
      </c>
      <c r="C61" s="27" t="s">
        <v>534</v>
      </c>
      <c r="D61" s="6" t="s">
        <v>240</v>
      </c>
      <c r="E61" s="6" t="s">
        <v>355</v>
      </c>
      <c r="F61" s="6" t="s">
        <v>356</v>
      </c>
      <c r="G61" s="7">
        <v>557000</v>
      </c>
      <c r="H61" s="7">
        <v>0</v>
      </c>
      <c r="I61" s="7">
        <v>0</v>
      </c>
      <c r="J61" s="7">
        <v>0</v>
      </c>
      <c r="K61" s="7">
        <v>231592.45</v>
      </c>
      <c r="L61" s="7">
        <v>325407.55</v>
      </c>
    </row>
    <row r="62" spans="1:12" x14ac:dyDescent="0.25">
      <c r="A62" s="6" t="s">
        <v>239</v>
      </c>
      <c r="B62" s="26" t="s">
        <v>535</v>
      </c>
      <c r="C62" s="27" t="s">
        <v>534</v>
      </c>
      <c r="D62" s="6" t="s">
        <v>240</v>
      </c>
      <c r="E62" s="6" t="s">
        <v>357</v>
      </c>
      <c r="F62" s="6" t="s">
        <v>358</v>
      </c>
      <c r="G62" s="7">
        <v>6032000</v>
      </c>
      <c r="H62" s="7">
        <v>0</v>
      </c>
      <c r="I62" s="7">
        <v>0</v>
      </c>
      <c r="J62" s="7">
        <v>0</v>
      </c>
      <c r="K62" s="7">
        <v>6001302.8099999996</v>
      </c>
      <c r="L62" s="7">
        <v>30697.19</v>
      </c>
    </row>
    <row r="63" spans="1:12" x14ac:dyDescent="0.25">
      <c r="A63" s="6" t="s">
        <v>239</v>
      </c>
      <c r="B63" s="26" t="s">
        <v>535</v>
      </c>
      <c r="C63" s="27" t="s">
        <v>534</v>
      </c>
      <c r="D63" s="6" t="s">
        <v>240</v>
      </c>
      <c r="E63" s="6" t="s">
        <v>359</v>
      </c>
      <c r="F63" s="6" t="s">
        <v>360</v>
      </c>
      <c r="G63" s="7">
        <v>1000000</v>
      </c>
      <c r="H63" s="7">
        <v>0</v>
      </c>
      <c r="I63" s="7">
        <v>0</v>
      </c>
      <c r="J63" s="7">
        <v>0</v>
      </c>
      <c r="K63" s="7">
        <v>247609.14</v>
      </c>
      <c r="L63" s="7">
        <v>752390.86</v>
      </c>
    </row>
    <row r="64" spans="1:12" x14ac:dyDescent="0.25">
      <c r="A64" s="6" t="s">
        <v>239</v>
      </c>
      <c r="B64" s="26" t="s">
        <v>535</v>
      </c>
      <c r="C64" s="27" t="s">
        <v>534</v>
      </c>
      <c r="D64" s="6" t="s">
        <v>240</v>
      </c>
      <c r="E64" s="6" t="s">
        <v>361</v>
      </c>
      <c r="F64" s="6" t="s">
        <v>362</v>
      </c>
      <c r="G64" s="7">
        <v>300000</v>
      </c>
      <c r="H64" s="7">
        <v>0</v>
      </c>
      <c r="I64" s="7">
        <v>0</v>
      </c>
      <c r="J64" s="7">
        <v>0</v>
      </c>
      <c r="K64" s="7">
        <v>211077.66</v>
      </c>
      <c r="L64" s="7">
        <v>88922.34</v>
      </c>
    </row>
    <row r="65" spans="1:12" x14ac:dyDescent="0.25">
      <c r="A65" s="6" t="s">
        <v>239</v>
      </c>
      <c r="B65" s="26" t="s">
        <v>535</v>
      </c>
      <c r="C65" s="27" t="s">
        <v>534</v>
      </c>
      <c r="D65" s="6" t="s">
        <v>240</v>
      </c>
      <c r="E65" s="6" t="s">
        <v>363</v>
      </c>
      <c r="F65" s="6" t="s">
        <v>364</v>
      </c>
      <c r="G65" s="7">
        <v>516200</v>
      </c>
      <c r="H65" s="7">
        <v>0</v>
      </c>
      <c r="I65" s="7">
        <v>0</v>
      </c>
      <c r="J65" s="7">
        <v>0</v>
      </c>
      <c r="K65" s="7">
        <v>61678.43</v>
      </c>
      <c r="L65" s="7">
        <v>454521.57</v>
      </c>
    </row>
    <row r="66" spans="1:12" x14ac:dyDescent="0.25">
      <c r="A66" s="6"/>
      <c r="B66" s="33" t="s">
        <v>487</v>
      </c>
      <c r="C66" s="33"/>
      <c r="D66" s="33"/>
      <c r="E66" s="33"/>
      <c r="F66" s="33"/>
      <c r="G66" s="12">
        <f t="shared" ref="G66:L66" si="2">SUM(G44:G65)</f>
        <v>169677584</v>
      </c>
      <c r="H66" s="12">
        <f t="shared" si="2"/>
        <v>0</v>
      </c>
      <c r="I66" s="12">
        <f t="shared" si="2"/>
        <v>14157212.02</v>
      </c>
      <c r="J66" s="12">
        <f t="shared" si="2"/>
        <v>0</v>
      </c>
      <c r="K66" s="12">
        <f t="shared" si="2"/>
        <v>142569890.89999998</v>
      </c>
      <c r="L66" s="12">
        <f t="shared" si="2"/>
        <v>12950481.08</v>
      </c>
    </row>
    <row r="67" spans="1:12" x14ac:dyDescent="0.25">
      <c r="A67" s="6" t="s">
        <v>239</v>
      </c>
      <c r="B67" s="25" t="s">
        <v>536</v>
      </c>
      <c r="C67" s="25" t="s">
        <v>534</v>
      </c>
      <c r="D67" s="6" t="s">
        <v>240</v>
      </c>
      <c r="E67" s="6" t="s">
        <v>365</v>
      </c>
      <c r="F67" s="6" t="s">
        <v>366</v>
      </c>
      <c r="G67" s="7">
        <v>15824569</v>
      </c>
      <c r="H67" s="7">
        <v>0</v>
      </c>
      <c r="I67" s="7">
        <v>11310071.1</v>
      </c>
      <c r="J67" s="7">
        <v>0</v>
      </c>
      <c r="K67" s="7">
        <v>19000</v>
      </c>
      <c r="L67" s="7">
        <v>4495497.9000000004</v>
      </c>
    </row>
    <row r="68" spans="1:12" x14ac:dyDescent="0.25">
      <c r="A68" s="6" t="s">
        <v>239</v>
      </c>
      <c r="B68" s="25" t="s">
        <v>536</v>
      </c>
      <c r="C68" s="25" t="s">
        <v>534</v>
      </c>
      <c r="D68" s="6" t="s">
        <v>240</v>
      </c>
      <c r="E68" s="6" t="s">
        <v>367</v>
      </c>
      <c r="F68" s="6" t="s">
        <v>368</v>
      </c>
      <c r="G68" s="7">
        <v>14043917</v>
      </c>
      <c r="H68" s="7">
        <v>0</v>
      </c>
      <c r="I68" s="7">
        <v>0</v>
      </c>
      <c r="J68" s="7">
        <v>0</v>
      </c>
      <c r="K68" s="7">
        <v>13763762.210000001</v>
      </c>
      <c r="L68" s="7">
        <v>280154.78999999998</v>
      </c>
    </row>
    <row r="69" spans="1:12" x14ac:dyDescent="0.25">
      <c r="A69" s="6" t="s">
        <v>239</v>
      </c>
      <c r="B69" s="25" t="s">
        <v>536</v>
      </c>
      <c r="C69" s="25" t="s">
        <v>534</v>
      </c>
      <c r="D69" s="6" t="s">
        <v>240</v>
      </c>
      <c r="E69" s="6" t="s">
        <v>369</v>
      </c>
      <c r="F69" s="6" t="s">
        <v>370</v>
      </c>
      <c r="G69" s="7">
        <v>30515000</v>
      </c>
      <c r="H69" s="7">
        <v>0</v>
      </c>
      <c r="I69" s="7">
        <v>4198764.28</v>
      </c>
      <c r="J69" s="7">
        <v>0</v>
      </c>
      <c r="K69" s="7">
        <v>24841150.100000001</v>
      </c>
      <c r="L69" s="7">
        <v>1475085.62</v>
      </c>
    </row>
    <row r="70" spans="1:12" x14ac:dyDescent="0.25">
      <c r="A70" s="6" t="s">
        <v>239</v>
      </c>
      <c r="B70" s="25" t="s">
        <v>536</v>
      </c>
      <c r="C70" s="25" t="s">
        <v>534</v>
      </c>
      <c r="D70" s="6" t="s">
        <v>240</v>
      </c>
      <c r="E70" s="6" t="s">
        <v>371</v>
      </c>
      <c r="F70" s="6" t="s">
        <v>372</v>
      </c>
      <c r="G70" s="7">
        <v>1514340</v>
      </c>
      <c r="H70" s="7">
        <v>0</v>
      </c>
      <c r="I70" s="7">
        <v>0</v>
      </c>
      <c r="J70" s="7">
        <v>0</v>
      </c>
      <c r="K70" s="7">
        <v>858949.16</v>
      </c>
      <c r="L70" s="7">
        <v>655390.84</v>
      </c>
    </row>
    <row r="71" spans="1:12" x14ac:dyDescent="0.25">
      <c r="A71" s="6" t="s">
        <v>239</v>
      </c>
      <c r="B71" s="25" t="s">
        <v>536</v>
      </c>
      <c r="C71" s="25" t="s">
        <v>534</v>
      </c>
      <c r="D71" s="6" t="s">
        <v>240</v>
      </c>
      <c r="E71" s="6" t="s">
        <v>373</v>
      </c>
      <c r="F71" s="6" t="s">
        <v>374</v>
      </c>
      <c r="G71" s="7">
        <v>60000000</v>
      </c>
      <c r="H71" s="7">
        <v>0</v>
      </c>
      <c r="I71" s="7">
        <v>0</v>
      </c>
      <c r="J71" s="7">
        <v>0</v>
      </c>
      <c r="K71" s="7">
        <v>59999999.990000002</v>
      </c>
      <c r="L71" s="7">
        <v>0.01</v>
      </c>
    </row>
    <row r="72" spans="1:12" x14ac:dyDescent="0.25">
      <c r="A72" s="6" t="s">
        <v>239</v>
      </c>
      <c r="B72" s="25" t="s">
        <v>536</v>
      </c>
      <c r="C72" s="25" t="s">
        <v>534</v>
      </c>
      <c r="D72" s="6" t="s">
        <v>240</v>
      </c>
      <c r="E72" s="6" t="s">
        <v>375</v>
      </c>
      <c r="F72" s="6" t="s">
        <v>376</v>
      </c>
      <c r="G72" s="7">
        <v>132764564</v>
      </c>
      <c r="H72" s="7">
        <v>0</v>
      </c>
      <c r="I72" s="7">
        <v>13727110.35</v>
      </c>
      <c r="J72" s="7">
        <v>0</v>
      </c>
      <c r="K72" s="7">
        <v>106899667.51000001</v>
      </c>
      <c r="L72" s="7">
        <v>12137786.140000001</v>
      </c>
    </row>
    <row r="73" spans="1:12" x14ac:dyDescent="0.25">
      <c r="A73" s="6"/>
      <c r="B73" s="33" t="s">
        <v>486</v>
      </c>
      <c r="C73" s="33"/>
      <c r="D73" s="33"/>
      <c r="E73" s="33"/>
      <c r="F73" s="33"/>
      <c r="G73" s="12">
        <f t="shared" ref="G73:L73" si="3">SUM(G67:G72)</f>
        <v>254662390</v>
      </c>
      <c r="H73" s="12">
        <f t="shared" si="3"/>
        <v>0</v>
      </c>
      <c r="I73" s="12">
        <f t="shared" si="3"/>
        <v>29235945.729999997</v>
      </c>
      <c r="J73" s="12">
        <f t="shared" si="3"/>
        <v>0</v>
      </c>
      <c r="K73" s="12">
        <f t="shared" si="3"/>
        <v>206382528.97000003</v>
      </c>
      <c r="L73" s="12">
        <f t="shared" si="3"/>
        <v>19043915.300000001</v>
      </c>
    </row>
    <row r="74" spans="1:12" x14ac:dyDescent="0.25">
      <c r="A74" s="6" t="s">
        <v>239</v>
      </c>
      <c r="B74" s="25" t="s">
        <v>537</v>
      </c>
      <c r="C74" s="25" t="s">
        <v>538</v>
      </c>
      <c r="D74" s="6" t="s">
        <v>240</v>
      </c>
      <c r="E74" s="6" t="s">
        <v>377</v>
      </c>
      <c r="F74" s="6" t="s">
        <v>378</v>
      </c>
      <c r="G74" s="7">
        <v>151300557</v>
      </c>
      <c r="H74" s="7">
        <v>0</v>
      </c>
      <c r="I74" s="7">
        <v>0</v>
      </c>
      <c r="J74" s="7">
        <v>0</v>
      </c>
      <c r="K74" s="7">
        <v>142166958.47999999</v>
      </c>
      <c r="L74" s="7">
        <v>9133598.5199999996</v>
      </c>
    </row>
    <row r="75" spans="1:12" x14ac:dyDescent="0.25">
      <c r="A75" s="6" t="s">
        <v>239</v>
      </c>
      <c r="B75" s="25" t="s">
        <v>537</v>
      </c>
      <c r="C75" s="25" t="s">
        <v>538</v>
      </c>
      <c r="D75" s="6" t="s">
        <v>240</v>
      </c>
      <c r="E75" s="6" t="s">
        <v>379</v>
      </c>
      <c r="F75" s="6" t="s">
        <v>380</v>
      </c>
      <c r="G75" s="7">
        <v>26826340</v>
      </c>
      <c r="H75" s="7">
        <v>0</v>
      </c>
      <c r="I75" s="7">
        <v>0</v>
      </c>
      <c r="J75" s="7">
        <v>0</v>
      </c>
      <c r="K75" s="7">
        <v>25206960.739999998</v>
      </c>
      <c r="L75" s="7">
        <v>1619379.26</v>
      </c>
    </row>
    <row r="76" spans="1:12" x14ac:dyDescent="0.25">
      <c r="A76" s="6" t="s">
        <v>239</v>
      </c>
      <c r="B76" s="25" t="s">
        <v>537</v>
      </c>
      <c r="C76" s="25" t="s">
        <v>534</v>
      </c>
      <c r="D76" s="6" t="s">
        <v>240</v>
      </c>
      <c r="E76" s="6" t="s">
        <v>381</v>
      </c>
      <c r="F76" s="6" t="s">
        <v>382</v>
      </c>
      <c r="G76" s="7">
        <v>271000000</v>
      </c>
      <c r="H76" s="7">
        <v>0</v>
      </c>
      <c r="I76" s="7">
        <v>0</v>
      </c>
      <c r="J76" s="7">
        <v>0</v>
      </c>
      <c r="K76" s="7">
        <v>226530099.18000001</v>
      </c>
      <c r="L76" s="7">
        <v>44469900.82</v>
      </c>
    </row>
    <row r="77" spans="1:12" x14ac:dyDescent="0.25">
      <c r="A77" s="6" t="s">
        <v>239</v>
      </c>
      <c r="B77" s="25" t="s">
        <v>537</v>
      </c>
      <c r="C77" s="25" t="s">
        <v>538</v>
      </c>
      <c r="D77" s="6" t="s">
        <v>240</v>
      </c>
      <c r="E77" s="6" t="s">
        <v>383</v>
      </c>
      <c r="F77" s="6" t="s">
        <v>384</v>
      </c>
      <c r="G77" s="7">
        <v>75242332</v>
      </c>
      <c r="H77" s="7">
        <v>0</v>
      </c>
      <c r="I77" s="7">
        <v>0</v>
      </c>
      <c r="J77" s="7">
        <v>0</v>
      </c>
      <c r="K77" s="7">
        <v>49275520</v>
      </c>
      <c r="L77" s="7">
        <v>25966812</v>
      </c>
    </row>
    <row r="78" spans="1:12" x14ac:dyDescent="0.25">
      <c r="A78" s="6" t="s">
        <v>239</v>
      </c>
      <c r="B78" s="25" t="s">
        <v>537</v>
      </c>
      <c r="C78" s="25" t="s">
        <v>534</v>
      </c>
      <c r="D78" s="6" t="s">
        <v>240</v>
      </c>
      <c r="E78" s="6" t="s">
        <v>385</v>
      </c>
      <c r="F78" s="6" t="s">
        <v>386</v>
      </c>
      <c r="G78" s="7">
        <v>68815458</v>
      </c>
      <c r="H78" s="7">
        <v>0</v>
      </c>
      <c r="I78" s="7">
        <v>0</v>
      </c>
      <c r="J78" s="7">
        <v>0</v>
      </c>
      <c r="K78" s="7">
        <v>67549011.709999993</v>
      </c>
      <c r="L78" s="7">
        <v>1266446.29</v>
      </c>
    </row>
    <row r="79" spans="1:12" x14ac:dyDescent="0.25">
      <c r="A79" s="6"/>
      <c r="B79" s="33" t="s">
        <v>485</v>
      </c>
      <c r="C79" s="33"/>
      <c r="D79" s="33"/>
      <c r="E79" s="33"/>
      <c r="F79" s="33"/>
      <c r="G79" s="12">
        <f t="shared" ref="G79:L79" si="4">SUM(G74:G78)</f>
        <v>593184687</v>
      </c>
      <c r="H79" s="12">
        <f t="shared" si="4"/>
        <v>0</v>
      </c>
      <c r="I79" s="12">
        <f t="shared" si="4"/>
        <v>0</v>
      </c>
      <c r="J79" s="12">
        <f t="shared" si="4"/>
        <v>0</v>
      </c>
      <c r="K79" s="12">
        <f t="shared" si="4"/>
        <v>510728550.10999995</v>
      </c>
      <c r="L79" s="12">
        <f t="shared" si="4"/>
        <v>82456136.890000001</v>
      </c>
    </row>
    <row r="80" spans="1:12" x14ac:dyDescent="0.25">
      <c r="A80" s="6" t="s">
        <v>239</v>
      </c>
      <c r="B80" s="6" t="s">
        <v>540</v>
      </c>
      <c r="C80" s="6" t="s">
        <v>534</v>
      </c>
      <c r="D80" s="6" t="s">
        <v>240</v>
      </c>
      <c r="E80" s="6" t="s">
        <v>387</v>
      </c>
      <c r="F80" s="6" t="s">
        <v>388</v>
      </c>
      <c r="G80" s="7">
        <v>5000000</v>
      </c>
      <c r="H80" s="7">
        <v>0</v>
      </c>
      <c r="I80" s="7">
        <v>0</v>
      </c>
      <c r="J80" s="7">
        <v>0</v>
      </c>
      <c r="K80" s="7">
        <v>4999999.9400000004</v>
      </c>
      <c r="L80" s="7">
        <v>0.06</v>
      </c>
    </row>
    <row r="81" spans="1:12" x14ac:dyDescent="0.25">
      <c r="A81" s="6"/>
      <c r="B81" s="33" t="s">
        <v>484</v>
      </c>
      <c r="C81" s="33"/>
      <c r="D81" s="33"/>
      <c r="E81" s="33"/>
      <c r="F81" s="33"/>
      <c r="G81" s="12">
        <f t="shared" ref="G81:L81" si="5">SUM(G80)</f>
        <v>5000000</v>
      </c>
      <c r="H81" s="12">
        <f t="shared" si="5"/>
        <v>0</v>
      </c>
      <c r="I81" s="12">
        <f t="shared" si="5"/>
        <v>0</v>
      </c>
      <c r="J81" s="12">
        <f t="shared" si="5"/>
        <v>0</v>
      </c>
      <c r="K81" s="12">
        <f t="shared" si="5"/>
        <v>4999999.9400000004</v>
      </c>
      <c r="L81" s="12">
        <f t="shared" si="5"/>
        <v>0.06</v>
      </c>
    </row>
    <row r="82" spans="1:12" s="20" customFormat="1" x14ac:dyDescent="0.25">
      <c r="A82" s="19"/>
      <c r="B82" s="34" t="s">
        <v>520</v>
      </c>
      <c r="C82" s="34"/>
      <c r="D82" s="34"/>
      <c r="E82" s="34"/>
      <c r="F82" s="34"/>
      <c r="G82" s="15">
        <f t="shared" ref="G82:L82" si="6">+G15+G43+G66+G73+G79+G81</f>
        <v>16251043637</v>
      </c>
      <c r="H82" s="15">
        <f t="shared" si="6"/>
        <v>0</v>
      </c>
      <c r="I82" s="15">
        <f t="shared" si="6"/>
        <v>81908380.310000002</v>
      </c>
      <c r="J82" s="15">
        <f t="shared" si="6"/>
        <v>0</v>
      </c>
      <c r="K82" s="15">
        <f t="shared" si="6"/>
        <v>15239269482.57</v>
      </c>
      <c r="L82" s="15">
        <f t="shared" si="6"/>
        <v>929865774.12</v>
      </c>
    </row>
    <row r="83" spans="1:12" x14ac:dyDescent="0.25">
      <c r="A83" s="6" t="s">
        <v>239</v>
      </c>
      <c r="B83" s="24" t="s">
        <v>531</v>
      </c>
      <c r="C83" s="25" t="s">
        <v>532</v>
      </c>
      <c r="D83" s="6" t="s">
        <v>389</v>
      </c>
      <c r="E83" s="6" t="s">
        <v>241</v>
      </c>
      <c r="F83" s="6" t="s">
        <v>242</v>
      </c>
      <c r="G83" s="7">
        <v>1209258186</v>
      </c>
      <c r="H83" s="7">
        <v>0</v>
      </c>
      <c r="I83" s="7">
        <v>0</v>
      </c>
      <c r="J83" s="7">
        <v>0</v>
      </c>
      <c r="K83" s="7">
        <v>1031606978.8</v>
      </c>
      <c r="L83" s="7">
        <v>177651207.19999999</v>
      </c>
    </row>
    <row r="84" spans="1:12" x14ac:dyDescent="0.25">
      <c r="A84" s="6" t="s">
        <v>239</v>
      </c>
      <c r="B84" s="24" t="s">
        <v>531</v>
      </c>
      <c r="C84" s="25" t="s">
        <v>532</v>
      </c>
      <c r="D84" s="6" t="s">
        <v>389</v>
      </c>
      <c r="E84" s="6" t="s">
        <v>390</v>
      </c>
      <c r="F84" s="6" t="s">
        <v>391</v>
      </c>
      <c r="G84" s="7">
        <v>532369480</v>
      </c>
      <c r="H84" s="7">
        <v>0</v>
      </c>
      <c r="I84" s="7">
        <v>0</v>
      </c>
      <c r="J84" s="7">
        <v>0</v>
      </c>
      <c r="K84" s="7">
        <v>494857120.38</v>
      </c>
      <c r="L84" s="7">
        <v>37512359.619999997</v>
      </c>
    </row>
    <row r="85" spans="1:12" x14ac:dyDescent="0.25">
      <c r="A85" s="6" t="s">
        <v>239</v>
      </c>
      <c r="B85" s="24" t="s">
        <v>531</v>
      </c>
      <c r="C85" s="25" t="s">
        <v>532</v>
      </c>
      <c r="D85" s="6" t="s">
        <v>389</v>
      </c>
      <c r="E85" s="6" t="s">
        <v>243</v>
      </c>
      <c r="F85" s="6" t="s">
        <v>244</v>
      </c>
      <c r="G85" s="7">
        <v>500000</v>
      </c>
      <c r="H85" s="7">
        <v>0</v>
      </c>
      <c r="I85" s="7">
        <v>0</v>
      </c>
      <c r="J85" s="7">
        <v>0</v>
      </c>
      <c r="K85" s="7">
        <v>23489.64</v>
      </c>
      <c r="L85" s="7">
        <v>476510.36</v>
      </c>
    </row>
    <row r="86" spans="1:12" x14ac:dyDescent="0.25">
      <c r="A86" s="6" t="s">
        <v>239</v>
      </c>
      <c r="B86" s="24" t="s">
        <v>531</v>
      </c>
      <c r="C86" s="25" t="s">
        <v>532</v>
      </c>
      <c r="D86" s="6" t="s">
        <v>389</v>
      </c>
      <c r="E86" s="6" t="s">
        <v>392</v>
      </c>
      <c r="F86" s="6" t="s">
        <v>393</v>
      </c>
      <c r="G86" s="7">
        <v>274649013</v>
      </c>
      <c r="H86" s="7">
        <v>0</v>
      </c>
      <c r="I86" s="7">
        <v>0</v>
      </c>
      <c r="J86" s="7">
        <v>0</v>
      </c>
      <c r="K86" s="7">
        <v>245537885.25999999</v>
      </c>
      <c r="L86" s="7">
        <v>29111127.739999998</v>
      </c>
    </row>
    <row r="87" spans="1:12" x14ac:dyDescent="0.25">
      <c r="A87" s="6" t="s">
        <v>239</v>
      </c>
      <c r="B87" s="24" t="s">
        <v>531</v>
      </c>
      <c r="C87" s="25" t="s">
        <v>532</v>
      </c>
      <c r="D87" s="6" t="s">
        <v>389</v>
      </c>
      <c r="E87" s="6" t="s">
        <v>245</v>
      </c>
      <c r="F87" s="6" t="s">
        <v>246</v>
      </c>
      <c r="G87" s="7">
        <v>502170175</v>
      </c>
      <c r="H87" s="7">
        <v>0</v>
      </c>
      <c r="I87" s="7">
        <v>0</v>
      </c>
      <c r="J87" s="7">
        <v>0</v>
      </c>
      <c r="K87" s="7">
        <v>429691956.11000001</v>
      </c>
      <c r="L87" s="7">
        <v>72478218.890000001</v>
      </c>
    </row>
    <row r="88" spans="1:12" x14ac:dyDescent="0.25">
      <c r="A88" s="6" t="s">
        <v>239</v>
      </c>
      <c r="B88" s="24" t="s">
        <v>531</v>
      </c>
      <c r="C88" s="25" t="s">
        <v>532</v>
      </c>
      <c r="D88" s="6" t="s">
        <v>389</v>
      </c>
      <c r="E88" s="6" t="s">
        <v>247</v>
      </c>
      <c r="F88" s="6" t="s">
        <v>248</v>
      </c>
      <c r="G88" s="7">
        <v>125519021</v>
      </c>
      <c r="H88" s="7">
        <v>0</v>
      </c>
      <c r="I88" s="7">
        <v>0</v>
      </c>
      <c r="J88" s="7">
        <v>0</v>
      </c>
      <c r="K88" s="7">
        <v>121617930.3</v>
      </c>
      <c r="L88" s="7">
        <v>3901090.7</v>
      </c>
    </row>
    <row r="89" spans="1:12" x14ac:dyDescent="0.25">
      <c r="A89" s="6" t="s">
        <v>239</v>
      </c>
      <c r="B89" s="24" t="s">
        <v>531</v>
      </c>
      <c r="C89" s="25" t="s">
        <v>532</v>
      </c>
      <c r="D89" s="6" t="s">
        <v>389</v>
      </c>
      <c r="E89" s="6" t="s">
        <v>249</v>
      </c>
      <c r="F89" s="6" t="s">
        <v>250</v>
      </c>
      <c r="G89" s="7">
        <v>291507330</v>
      </c>
      <c r="H89" s="7">
        <v>0</v>
      </c>
      <c r="I89" s="7">
        <v>0</v>
      </c>
      <c r="J89" s="7">
        <v>0</v>
      </c>
      <c r="K89" s="7">
        <v>257663154.88999999</v>
      </c>
      <c r="L89" s="7">
        <v>33844175.109999999</v>
      </c>
    </row>
    <row r="90" spans="1:12" x14ac:dyDescent="0.25">
      <c r="A90" s="6" t="s">
        <v>239</v>
      </c>
      <c r="B90" s="24" t="s">
        <v>531</v>
      </c>
      <c r="C90" s="25" t="s">
        <v>532</v>
      </c>
      <c r="D90" s="6" t="s">
        <v>389</v>
      </c>
      <c r="E90" s="6" t="s">
        <v>251</v>
      </c>
      <c r="F90" s="6" t="s">
        <v>252</v>
      </c>
      <c r="G90" s="7">
        <v>258226000</v>
      </c>
      <c r="H90" s="7">
        <v>0</v>
      </c>
      <c r="I90" s="7">
        <v>0</v>
      </c>
      <c r="J90" s="7">
        <v>0</v>
      </c>
      <c r="K90" s="7">
        <v>231314293.25999999</v>
      </c>
      <c r="L90" s="7">
        <v>26911706.739999998</v>
      </c>
    </row>
    <row r="91" spans="1:12" x14ac:dyDescent="0.25">
      <c r="A91" s="6" t="s">
        <v>239</v>
      </c>
      <c r="B91" s="24" t="s">
        <v>531</v>
      </c>
      <c r="C91" s="25" t="s">
        <v>532</v>
      </c>
      <c r="D91" s="6" t="s">
        <v>389</v>
      </c>
      <c r="E91" s="6" t="s">
        <v>253</v>
      </c>
      <c r="F91" s="6" t="s">
        <v>254</v>
      </c>
      <c r="G91" s="7">
        <v>601264385</v>
      </c>
      <c r="H91" s="7">
        <v>0</v>
      </c>
      <c r="I91" s="7">
        <v>0</v>
      </c>
      <c r="J91" s="7">
        <v>0</v>
      </c>
      <c r="K91" s="7">
        <v>515010570.11000001</v>
      </c>
      <c r="L91" s="7">
        <v>86253814.890000001</v>
      </c>
    </row>
    <row r="92" spans="1:12" x14ac:dyDescent="0.25">
      <c r="A92" s="6" t="s">
        <v>239</v>
      </c>
      <c r="B92" s="24" t="s">
        <v>531</v>
      </c>
      <c r="C92" s="25" t="s">
        <v>532</v>
      </c>
      <c r="D92" s="6" t="s">
        <v>389</v>
      </c>
      <c r="E92" s="6" t="s">
        <v>394</v>
      </c>
      <c r="F92" s="6" t="s">
        <v>256</v>
      </c>
      <c r="G92" s="7">
        <v>325757320</v>
      </c>
      <c r="H92" s="7">
        <v>0</v>
      </c>
      <c r="I92" s="7">
        <v>0</v>
      </c>
      <c r="J92" s="7">
        <v>0</v>
      </c>
      <c r="K92" s="7">
        <v>282373748</v>
      </c>
      <c r="L92" s="7">
        <v>43383572</v>
      </c>
    </row>
    <row r="93" spans="1:12" x14ac:dyDescent="0.25">
      <c r="A93" s="6" t="s">
        <v>239</v>
      </c>
      <c r="B93" s="24" t="s">
        <v>531</v>
      </c>
      <c r="C93" s="25" t="s">
        <v>532</v>
      </c>
      <c r="D93" s="6" t="s">
        <v>389</v>
      </c>
      <c r="E93" s="6" t="s">
        <v>395</v>
      </c>
      <c r="F93" s="6" t="s">
        <v>258</v>
      </c>
      <c r="G93" s="7">
        <v>17608504</v>
      </c>
      <c r="H93" s="7">
        <v>0</v>
      </c>
      <c r="I93" s="7">
        <v>0</v>
      </c>
      <c r="J93" s="7">
        <v>0</v>
      </c>
      <c r="K93" s="7">
        <v>15292402</v>
      </c>
      <c r="L93" s="7">
        <v>2316102</v>
      </c>
    </row>
    <row r="94" spans="1:12" x14ac:dyDescent="0.25">
      <c r="A94" s="6" t="s">
        <v>239</v>
      </c>
      <c r="B94" s="24" t="s">
        <v>531</v>
      </c>
      <c r="C94" s="25" t="s">
        <v>532</v>
      </c>
      <c r="D94" s="6" t="s">
        <v>389</v>
      </c>
      <c r="E94" s="6" t="s">
        <v>396</v>
      </c>
      <c r="F94" s="6" t="s">
        <v>260</v>
      </c>
      <c r="G94" s="7">
        <v>184889290</v>
      </c>
      <c r="H94" s="7">
        <v>0</v>
      </c>
      <c r="I94" s="7">
        <v>0</v>
      </c>
      <c r="J94" s="7">
        <v>0</v>
      </c>
      <c r="K94" s="7">
        <v>160191964</v>
      </c>
      <c r="L94" s="7">
        <v>24697326</v>
      </c>
    </row>
    <row r="95" spans="1:12" x14ac:dyDescent="0.25">
      <c r="A95" s="6" t="s">
        <v>239</v>
      </c>
      <c r="B95" s="24" t="s">
        <v>531</v>
      </c>
      <c r="C95" s="25" t="s">
        <v>532</v>
      </c>
      <c r="D95" s="6" t="s">
        <v>389</v>
      </c>
      <c r="E95" s="6" t="s">
        <v>397</v>
      </c>
      <c r="F95" s="6" t="s">
        <v>262</v>
      </c>
      <c r="G95" s="7">
        <v>105651023</v>
      </c>
      <c r="H95" s="7">
        <v>0</v>
      </c>
      <c r="I95" s="7">
        <v>0</v>
      </c>
      <c r="J95" s="7">
        <v>0</v>
      </c>
      <c r="K95" s="7">
        <v>91425952</v>
      </c>
      <c r="L95" s="7">
        <v>14225071</v>
      </c>
    </row>
    <row r="96" spans="1:12" x14ac:dyDescent="0.25">
      <c r="A96" s="6" t="s">
        <v>239</v>
      </c>
      <c r="B96" s="24" t="s">
        <v>531</v>
      </c>
      <c r="C96" s="25" t="s">
        <v>532</v>
      </c>
      <c r="D96" s="6" t="s">
        <v>389</v>
      </c>
      <c r="E96" s="6" t="s">
        <v>398</v>
      </c>
      <c r="F96" s="6" t="s">
        <v>264</v>
      </c>
      <c r="G96" s="7">
        <v>52825511</v>
      </c>
      <c r="H96" s="7">
        <v>0</v>
      </c>
      <c r="I96" s="7">
        <v>0</v>
      </c>
      <c r="J96" s="7">
        <v>0</v>
      </c>
      <c r="K96" s="7">
        <v>45813166</v>
      </c>
      <c r="L96" s="7">
        <v>7012345</v>
      </c>
    </row>
    <row r="97" spans="1:12" x14ac:dyDescent="0.25">
      <c r="A97" s="6" t="s">
        <v>239</v>
      </c>
      <c r="B97" s="24" t="s">
        <v>531</v>
      </c>
      <c r="C97" s="25" t="s">
        <v>532</v>
      </c>
      <c r="D97" s="6" t="s">
        <v>389</v>
      </c>
      <c r="E97" s="6" t="s">
        <v>399</v>
      </c>
      <c r="F97" s="6" t="s">
        <v>266</v>
      </c>
      <c r="G97" s="7">
        <v>21000000</v>
      </c>
      <c r="H97" s="7">
        <v>0</v>
      </c>
      <c r="I97" s="7">
        <v>0</v>
      </c>
      <c r="J97" s="7">
        <v>0</v>
      </c>
      <c r="K97" s="7">
        <v>19937457.600000001</v>
      </c>
      <c r="L97" s="7">
        <v>1062542.3999999999</v>
      </c>
    </row>
    <row r="98" spans="1:12" x14ac:dyDescent="0.25">
      <c r="A98" s="6"/>
      <c r="B98" s="33" t="s">
        <v>491</v>
      </c>
      <c r="C98" s="33"/>
      <c r="D98" s="33"/>
      <c r="E98" s="33"/>
      <c r="F98" s="33"/>
      <c r="G98" s="12">
        <f t="shared" ref="G98:L98" si="7">SUM(G83:G97)</f>
        <v>4503195238</v>
      </c>
      <c r="H98" s="12">
        <f t="shared" si="7"/>
        <v>0</v>
      </c>
      <c r="I98" s="12">
        <f t="shared" si="7"/>
        <v>0</v>
      </c>
      <c r="J98" s="12">
        <f t="shared" si="7"/>
        <v>0</v>
      </c>
      <c r="K98" s="12">
        <f t="shared" si="7"/>
        <v>3942358068.3500004</v>
      </c>
      <c r="L98" s="12">
        <f t="shared" si="7"/>
        <v>560837169.64999998</v>
      </c>
    </row>
    <row r="99" spans="1:12" x14ac:dyDescent="0.25">
      <c r="A99" s="6" t="s">
        <v>239</v>
      </c>
      <c r="B99" s="25" t="s">
        <v>533</v>
      </c>
      <c r="C99" s="25" t="s">
        <v>534</v>
      </c>
      <c r="D99" s="6" t="s">
        <v>389</v>
      </c>
      <c r="E99" s="6" t="s">
        <v>269</v>
      </c>
      <c r="F99" s="6" t="s">
        <v>270</v>
      </c>
      <c r="G99" s="7">
        <v>1500000</v>
      </c>
      <c r="H99" s="7">
        <v>0</v>
      </c>
      <c r="I99" s="7">
        <v>0</v>
      </c>
      <c r="J99" s="7">
        <v>0</v>
      </c>
      <c r="K99" s="7">
        <v>0</v>
      </c>
      <c r="L99" s="7">
        <v>1500000</v>
      </c>
    </row>
    <row r="100" spans="1:12" x14ac:dyDescent="0.25">
      <c r="A100" s="6" t="s">
        <v>239</v>
      </c>
      <c r="B100" s="25" t="s">
        <v>533</v>
      </c>
      <c r="C100" s="25" t="s">
        <v>534</v>
      </c>
      <c r="D100" s="6" t="s">
        <v>389</v>
      </c>
      <c r="E100" s="6" t="s">
        <v>273</v>
      </c>
      <c r="F100" s="6" t="s">
        <v>274</v>
      </c>
      <c r="G100" s="7">
        <v>116173682</v>
      </c>
      <c r="H100" s="7">
        <v>0</v>
      </c>
      <c r="I100" s="7">
        <v>3460094.78</v>
      </c>
      <c r="J100" s="7">
        <v>0</v>
      </c>
      <c r="K100" s="7">
        <v>100560742</v>
      </c>
      <c r="L100" s="7">
        <v>12152845.220000001</v>
      </c>
    </row>
    <row r="101" spans="1:12" x14ac:dyDescent="0.25">
      <c r="A101" s="6" t="s">
        <v>239</v>
      </c>
      <c r="B101" s="25" t="s">
        <v>533</v>
      </c>
      <c r="C101" s="25" t="s">
        <v>534</v>
      </c>
      <c r="D101" s="6" t="s">
        <v>389</v>
      </c>
      <c r="E101" s="6" t="s">
        <v>275</v>
      </c>
      <c r="F101" s="6" t="s">
        <v>276</v>
      </c>
      <c r="G101" s="7">
        <v>209300000</v>
      </c>
      <c r="H101" s="7">
        <v>0</v>
      </c>
      <c r="I101" s="7">
        <v>7864825</v>
      </c>
      <c r="J101" s="7">
        <v>0</v>
      </c>
      <c r="K101" s="7">
        <v>181435175</v>
      </c>
      <c r="L101" s="7">
        <v>20000000</v>
      </c>
    </row>
    <row r="102" spans="1:12" x14ac:dyDescent="0.25">
      <c r="A102" s="6" t="s">
        <v>239</v>
      </c>
      <c r="B102" s="25" t="s">
        <v>533</v>
      </c>
      <c r="C102" s="25" t="s">
        <v>534</v>
      </c>
      <c r="D102" s="6" t="s">
        <v>389</v>
      </c>
      <c r="E102" s="6" t="s">
        <v>279</v>
      </c>
      <c r="F102" s="6" t="s">
        <v>280</v>
      </c>
      <c r="G102" s="7">
        <v>184000000</v>
      </c>
      <c r="H102" s="7">
        <v>0</v>
      </c>
      <c r="I102" s="7">
        <v>597228.42000000004</v>
      </c>
      <c r="J102" s="7">
        <v>0</v>
      </c>
      <c r="K102" s="7">
        <v>181714846.58000001</v>
      </c>
      <c r="L102" s="7">
        <v>1687925</v>
      </c>
    </row>
    <row r="103" spans="1:12" x14ac:dyDescent="0.25">
      <c r="A103" s="6" t="s">
        <v>239</v>
      </c>
      <c r="B103" s="25" t="s">
        <v>533</v>
      </c>
      <c r="C103" s="25" t="s">
        <v>534</v>
      </c>
      <c r="D103" s="6" t="s">
        <v>389</v>
      </c>
      <c r="E103" s="6" t="s">
        <v>281</v>
      </c>
      <c r="F103" s="6" t="s">
        <v>282</v>
      </c>
      <c r="G103" s="7">
        <v>16000000</v>
      </c>
      <c r="H103" s="7">
        <v>0</v>
      </c>
      <c r="I103" s="7">
        <v>600595</v>
      </c>
      <c r="J103" s="7">
        <v>0</v>
      </c>
      <c r="K103" s="7">
        <v>14787023.880000001</v>
      </c>
      <c r="L103" s="7">
        <v>612381.12</v>
      </c>
    </row>
    <row r="104" spans="1:12" x14ac:dyDescent="0.25">
      <c r="A104" s="6" t="s">
        <v>239</v>
      </c>
      <c r="B104" s="25" t="s">
        <v>533</v>
      </c>
      <c r="C104" s="25" t="s">
        <v>534</v>
      </c>
      <c r="D104" s="6" t="s">
        <v>389</v>
      </c>
      <c r="E104" s="6" t="s">
        <v>283</v>
      </c>
      <c r="F104" s="6" t="s">
        <v>284</v>
      </c>
      <c r="G104" s="7">
        <v>300000</v>
      </c>
      <c r="H104" s="7">
        <v>0</v>
      </c>
      <c r="I104" s="7">
        <v>0</v>
      </c>
      <c r="J104" s="7">
        <v>0</v>
      </c>
      <c r="K104" s="7">
        <v>142278.29999999999</v>
      </c>
      <c r="L104" s="7">
        <v>157721.70000000001</v>
      </c>
    </row>
    <row r="105" spans="1:12" x14ac:dyDescent="0.25">
      <c r="A105" s="6" t="s">
        <v>239</v>
      </c>
      <c r="B105" s="25" t="s">
        <v>533</v>
      </c>
      <c r="C105" s="25" t="s">
        <v>534</v>
      </c>
      <c r="D105" s="6" t="s">
        <v>389</v>
      </c>
      <c r="E105" s="6" t="s">
        <v>285</v>
      </c>
      <c r="F105" s="6" t="s">
        <v>286</v>
      </c>
      <c r="G105" s="7">
        <v>600000</v>
      </c>
      <c r="H105" s="7">
        <v>0</v>
      </c>
      <c r="I105" s="7">
        <v>0</v>
      </c>
      <c r="J105" s="7">
        <v>0</v>
      </c>
      <c r="K105" s="7">
        <v>135443.82999999999</v>
      </c>
      <c r="L105" s="7">
        <v>464556.17</v>
      </c>
    </row>
    <row r="106" spans="1:12" x14ac:dyDescent="0.25">
      <c r="A106" s="6" t="s">
        <v>239</v>
      </c>
      <c r="B106" s="25" t="s">
        <v>533</v>
      </c>
      <c r="C106" s="25" t="s">
        <v>534</v>
      </c>
      <c r="D106" s="6" t="s">
        <v>389</v>
      </c>
      <c r="E106" s="6" t="s">
        <v>287</v>
      </c>
      <c r="F106" s="6" t="s">
        <v>288</v>
      </c>
      <c r="G106" s="7">
        <v>400000</v>
      </c>
      <c r="H106" s="7">
        <v>0</v>
      </c>
      <c r="I106" s="7">
        <v>0</v>
      </c>
      <c r="J106" s="7">
        <v>0</v>
      </c>
      <c r="K106" s="7">
        <v>124004</v>
      </c>
      <c r="L106" s="7">
        <v>275996</v>
      </c>
    </row>
    <row r="107" spans="1:12" x14ac:dyDescent="0.25">
      <c r="A107" s="6" t="s">
        <v>239</v>
      </c>
      <c r="B107" s="25" t="s">
        <v>533</v>
      </c>
      <c r="C107" s="25" t="s">
        <v>534</v>
      </c>
      <c r="D107" s="6" t="s">
        <v>389</v>
      </c>
      <c r="E107" s="6" t="s">
        <v>289</v>
      </c>
      <c r="F107" s="6" t="s">
        <v>290</v>
      </c>
      <c r="G107" s="7">
        <v>500000</v>
      </c>
      <c r="H107" s="7">
        <v>0</v>
      </c>
      <c r="I107" s="7">
        <v>0</v>
      </c>
      <c r="J107" s="7">
        <v>0</v>
      </c>
      <c r="K107" s="7">
        <v>178334.2</v>
      </c>
      <c r="L107" s="7">
        <v>321665.8</v>
      </c>
    </row>
    <row r="108" spans="1:12" x14ac:dyDescent="0.25">
      <c r="A108" s="6" t="s">
        <v>239</v>
      </c>
      <c r="B108" s="25" t="s">
        <v>533</v>
      </c>
      <c r="C108" s="25" t="s">
        <v>534</v>
      </c>
      <c r="D108" s="6" t="s">
        <v>389</v>
      </c>
      <c r="E108" s="6" t="s">
        <v>400</v>
      </c>
      <c r="F108" s="6" t="s">
        <v>401</v>
      </c>
      <c r="G108" s="7">
        <v>2000000</v>
      </c>
      <c r="H108" s="7">
        <v>0</v>
      </c>
      <c r="I108" s="7">
        <v>0</v>
      </c>
      <c r="J108" s="7">
        <v>0</v>
      </c>
      <c r="K108" s="7">
        <v>1566720</v>
      </c>
      <c r="L108" s="7">
        <v>433280</v>
      </c>
    </row>
    <row r="109" spans="1:12" x14ac:dyDescent="0.25">
      <c r="A109" s="6" t="s">
        <v>239</v>
      </c>
      <c r="B109" s="25" t="s">
        <v>533</v>
      </c>
      <c r="C109" s="25" t="s">
        <v>534</v>
      </c>
      <c r="D109" s="6" t="s">
        <v>389</v>
      </c>
      <c r="E109" s="6" t="s">
        <v>293</v>
      </c>
      <c r="F109" s="6" t="s">
        <v>294</v>
      </c>
      <c r="G109" s="7">
        <v>603500000</v>
      </c>
      <c r="H109" s="7">
        <v>0</v>
      </c>
      <c r="I109" s="7">
        <v>0</v>
      </c>
      <c r="J109" s="7">
        <v>0</v>
      </c>
      <c r="K109" s="7">
        <v>569877548.63999999</v>
      </c>
      <c r="L109" s="7">
        <v>33622451.359999999</v>
      </c>
    </row>
    <row r="110" spans="1:12" x14ac:dyDescent="0.25">
      <c r="A110" s="6" t="s">
        <v>239</v>
      </c>
      <c r="B110" s="25" t="s">
        <v>533</v>
      </c>
      <c r="C110" s="25" t="s">
        <v>534</v>
      </c>
      <c r="D110" s="6" t="s">
        <v>389</v>
      </c>
      <c r="E110" s="6" t="s">
        <v>295</v>
      </c>
      <c r="F110" s="6" t="s">
        <v>296</v>
      </c>
      <c r="G110" s="7">
        <v>10700000</v>
      </c>
      <c r="H110" s="7">
        <v>0</v>
      </c>
      <c r="I110" s="7">
        <v>1857625.77</v>
      </c>
      <c r="J110" s="7">
        <v>0</v>
      </c>
      <c r="K110" s="7">
        <v>7908250.2300000004</v>
      </c>
      <c r="L110" s="7">
        <v>934124</v>
      </c>
    </row>
    <row r="111" spans="1:12" x14ac:dyDescent="0.25">
      <c r="A111" s="6" t="s">
        <v>239</v>
      </c>
      <c r="B111" s="25" t="s">
        <v>533</v>
      </c>
      <c r="C111" s="25" t="s">
        <v>534</v>
      </c>
      <c r="D111" s="6" t="s">
        <v>389</v>
      </c>
      <c r="E111" s="6" t="s">
        <v>297</v>
      </c>
      <c r="F111" s="6" t="s">
        <v>298</v>
      </c>
      <c r="G111" s="7">
        <v>100000</v>
      </c>
      <c r="H111" s="7">
        <v>0</v>
      </c>
      <c r="I111" s="7">
        <v>99298.27</v>
      </c>
      <c r="J111" s="7">
        <v>0</v>
      </c>
      <c r="K111" s="7">
        <v>701.73</v>
      </c>
      <c r="L111" s="7">
        <v>0</v>
      </c>
    </row>
    <row r="112" spans="1:12" x14ac:dyDescent="0.25">
      <c r="A112" s="6" t="s">
        <v>239</v>
      </c>
      <c r="B112" s="25" t="s">
        <v>533</v>
      </c>
      <c r="C112" s="25" t="s">
        <v>534</v>
      </c>
      <c r="D112" s="6" t="s">
        <v>389</v>
      </c>
      <c r="E112" s="6" t="s">
        <v>299</v>
      </c>
      <c r="F112" s="6" t="s">
        <v>300</v>
      </c>
      <c r="G112" s="7">
        <v>4000000</v>
      </c>
      <c r="H112" s="7">
        <v>0</v>
      </c>
      <c r="I112" s="7">
        <v>178233.34</v>
      </c>
      <c r="J112" s="7">
        <v>0</v>
      </c>
      <c r="K112" s="7">
        <v>3591600</v>
      </c>
      <c r="L112" s="7">
        <v>230166.66</v>
      </c>
    </row>
    <row r="113" spans="1:12" x14ac:dyDescent="0.25">
      <c r="A113" s="6" t="s">
        <v>239</v>
      </c>
      <c r="B113" s="25" t="s">
        <v>533</v>
      </c>
      <c r="C113" s="25" t="s">
        <v>534</v>
      </c>
      <c r="D113" s="6" t="s">
        <v>389</v>
      </c>
      <c r="E113" s="6" t="s">
        <v>301</v>
      </c>
      <c r="F113" s="6" t="s">
        <v>302</v>
      </c>
      <c r="G113" s="7">
        <v>186000000</v>
      </c>
      <c r="H113" s="7">
        <v>0</v>
      </c>
      <c r="I113" s="7">
        <v>20425.5</v>
      </c>
      <c r="J113" s="7">
        <v>0</v>
      </c>
      <c r="K113" s="7">
        <v>185979574.5</v>
      </c>
      <c r="L113" s="7">
        <v>0</v>
      </c>
    </row>
    <row r="114" spans="1:12" x14ac:dyDescent="0.25">
      <c r="A114" s="6" t="s">
        <v>239</v>
      </c>
      <c r="B114" s="25" t="s">
        <v>533</v>
      </c>
      <c r="C114" s="25" t="s">
        <v>534</v>
      </c>
      <c r="D114" s="6" t="s">
        <v>389</v>
      </c>
      <c r="E114" s="6" t="s">
        <v>402</v>
      </c>
      <c r="F114" s="6" t="s">
        <v>403</v>
      </c>
      <c r="G114" s="7">
        <v>3000000</v>
      </c>
      <c r="H114" s="7">
        <v>0</v>
      </c>
      <c r="I114" s="7">
        <v>417373.8</v>
      </c>
      <c r="J114" s="7">
        <v>0</v>
      </c>
      <c r="K114" s="7">
        <v>2528401.5</v>
      </c>
      <c r="L114" s="7">
        <v>54224.7</v>
      </c>
    </row>
    <row r="115" spans="1:12" x14ac:dyDescent="0.25">
      <c r="A115" s="6" t="s">
        <v>239</v>
      </c>
      <c r="B115" s="25" t="s">
        <v>533</v>
      </c>
      <c r="C115" s="25" t="s">
        <v>534</v>
      </c>
      <c r="D115" s="6" t="s">
        <v>389</v>
      </c>
      <c r="E115" s="6" t="s">
        <v>303</v>
      </c>
      <c r="F115" s="6" t="s">
        <v>304</v>
      </c>
      <c r="G115" s="7">
        <v>61144496</v>
      </c>
      <c r="H115" s="7">
        <v>0</v>
      </c>
      <c r="I115" s="7">
        <v>0</v>
      </c>
      <c r="J115" s="7">
        <v>0</v>
      </c>
      <c r="K115" s="7">
        <v>548600</v>
      </c>
      <c r="L115" s="7">
        <v>60595896</v>
      </c>
    </row>
    <row r="116" spans="1:12" x14ac:dyDescent="0.25">
      <c r="A116" s="6" t="s">
        <v>239</v>
      </c>
      <c r="B116" s="25" t="s">
        <v>533</v>
      </c>
      <c r="C116" s="25" t="s">
        <v>534</v>
      </c>
      <c r="D116" s="6" t="s">
        <v>389</v>
      </c>
      <c r="E116" s="6" t="s">
        <v>404</v>
      </c>
      <c r="F116" s="6" t="s">
        <v>405</v>
      </c>
      <c r="G116" s="7">
        <v>20000000</v>
      </c>
      <c r="H116" s="7">
        <v>0</v>
      </c>
      <c r="I116" s="7">
        <v>0</v>
      </c>
      <c r="J116" s="7">
        <v>0</v>
      </c>
      <c r="K116" s="7">
        <v>18106826.870000001</v>
      </c>
      <c r="L116" s="7">
        <v>1893173.13</v>
      </c>
    </row>
    <row r="117" spans="1:12" x14ac:dyDescent="0.25">
      <c r="A117" s="6" t="s">
        <v>239</v>
      </c>
      <c r="B117" s="25" t="s">
        <v>533</v>
      </c>
      <c r="C117" s="25" t="s">
        <v>534</v>
      </c>
      <c r="D117" s="6" t="s">
        <v>389</v>
      </c>
      <c r="E117" s="6" t="s">
        <v>305</v>
      </c>
      <c r="F117" s="6" t="s">
        <v>306</v>
      </c>
      <c r="G117" s="7">
        <v>25000000</v>
      </c>
      <c r="H117" s="7">
        <v>0</v>
      </c>
      <c r="I117" s="7">
        <v>0</v>
      </c>
      <c r="J117" s="7">
        <v>0</v>
      </c>
      <c r="K117" s="7">
        <v>19075931.440000001</v>
      </c>
      <c r="L117" s="7">
        <v>5924068.5599999996</v>
      </c>
    </row>
    <row r="118" spans="1:12" x14ac:dyDescent="0.25">
      <c r="A118" s="6" t="s">
        <v>239</v>
      </c>
      <c r="B118" s="25" t="s">
        <v>533</v>
      </c>
      <c r="C118" s="25" t="s">
        <v>534</v>
      </c>
      <c r="D118" s="6" t="s">
        <v>389</v>
      </c>
      <c r="E118" s="6" t="s">
        <v>307</v>
      </c>
      <c r="F118" s="6" t="s">
        <v>308</v>
      </c>
      <c r="G118" s="7">
        <v>25000000</v>
      </c>
      <c r="H118" s="7">
        <v>0</v>
      </c>
      <c r="I118" s="7">
        <v>0</v>
      </c>
      <c r="J118" s="7">
        <v>0</v>
      </c>
      <c r="K118" s="7">
        <v>23803827.420000002</v>
      </c>
      <c r="L118" s="7">
        <v>1196172.58</v>
      </c>
    </row>
    <row r="119" spans="1:12" x14ac:dyDescent="0.25">
      <c r="A119" s="6" t="s">
        <v>239</v>
      </c>
      <c r="B119" s="25" t="s">
        <v>533</v>
      </c>
      <c r="C119" s="25" t="s">
        <v>534</v>
      </c>
      <c r="D119" s="6" t="s">
        <v>389</v>
      </c>
      <c r="E119" s="6" t="s">
        <v>406</v>
      </c>
      <c r="F119" s="6" t="s">
        <v>407</v>
      </c>
      <c r="G119" s="7">
        <v>674124</v>
      </c>
      <c r="H119" s="7">
        <v>0</v>
      </c>
      <c r="I119" s="7">
        <v>0</v>
      </c>
      <c r="J119" s="7">
        <v>0</v>
      </c>
      <c r="K119" s="7">
        <v>0</v>
      </c>
      <c r="L119" s="7">
        <v>674124</v>
      </c>
    </row>
    <row r="120" spans="1:12" x14ac:dyDescent="0.25">
      <c r="A120" s="6" t="s">
        <v>239</v>
      </c>
      <c r="B120" s="25" t="s">
        <v>533</v>
      </c>
      <c r="C120" s="25" t="s">
        <v>534</v>
      </c>
      <c r="D120" s="6" t="s">
        <v>389</v>
      </c>
      <c r="E120" s="6" t="s">
        <v>309</v>
      </c>
      <c r="F120" s="6" t="s">
        <v>310</v>
      </c>
      <c r="G120" s="7">
        <v>15000000</v>
      </c>
      <c r="H120" s="7">
        <v>0</v>
      </c>
      <c r="I120" s="7">
        <v>0</v>
      </c>
      <c r="J120" s="7">
        <v>0</v>
      </c>
      <c r="K120" s="7">
        <v>13737900.050000001</v>
      </c>
      <c r="L120" s="7">
        <v>1262099.95</v>
      </c>
    </row>
    <row r="121" spans="1:12" x14ac:dyDescent="0.25">
      <c r="A121" s="6" t="s">
        <v>239</v>
      </c>
      <c r="B121" s="25" t="s">
        <v>533</v>
      </c>
      <c r="C121" s="25" t="s">
        <v>534</v>
      </c>
      <c r="D121" s="6" t="s">
        <v>389</v>
      </c>
      <c r="E121" s="6" t="s">
        <v>311</v>
      </c>
      <c r="F121" s="6" t="s">
        <v>312</v>
      </c>
      <c r="G121" s="7">
        <v>10000000</v>
      </c>
      <c r="H121" s="7">
        <v>0</v>
      </c>
      <c r="I121" s="7">
        <v>0</v>
      </c>
      <c r="J121" s="7">
        <v>0</v>
      </c>
      <c r="K121" s="7">
        <v>0</v>
      </c>
      <c r="L121" s="7">
        <v>10000000</v>
      </c>
    </row>
    <row r="122" spans="1:12" x14ac:dyDescent="0.25">
      <c r="A122" s="6" t="s">
        <v>239</v>
      </c>
      <c r="B122" s="25" t="s">
        <v>533</v>
      </c>
      <c r="C122" s="25" t="s">
        <v>534</v>
      </c>
      <c r="D122" s="6" t="s">
        <v>389</v>
      </c>
      <c r="E122" s="6" t="s">
        <v>313</v>
      </c>
      <c r="F122" s="6" t="s">
        <v>314</v>
      </c>
      <c r="G122" s="7">
        <v>1500000</v>
      </c>
      <c r="H122" s="7">
        <v>0</v>
      </c>
      <c r="I122" s="7">
        <v>0</v>
      </c>
      <c r="J122" s="7">
        <v>0</v>
      </c>
      <c r="K122" s="7">
        <v>21300.97</v>
      </c>
      <c r="L122" s="7">
        <v>1478699.03</v>
      </c>
    </row>
    <row r="123" spans="1:12" x14ac:dyDescent="0.25">
      <c r="A123" s="6" t="s">
        <v>239</v>
      </c>
      <c r="B123" s="25" t="s">
        <v>533</v>
      </c>
      <c r="C123" s="25" t="s">
        <v>534</v>
      </c>
      <c r="D123" s="6" t="s">
        <v>389</v>
      </c>
      <c r="E123" s="6" t="s">
        <v>315</v>
      </c>
      <c r="F123" s="6" t="s">
        <v>316</v>
      </c>
      <c r="G123" s="7">
        <v>5000000</v>
      </c>
      <c r="H123" s="7">
        <v>0</v>
      </c>
      <c r="I123" s="7">
        <v>1022260.67</v>
      </c>
      <c r="J123" s="7">
        <v>0</v>
      </c>
      <c r="K123" s="7">
        <v>3144406</v>
      </c>
      <c r="L123" s="7">
        <v>833333.33</v>
      </c>
    </row>
    <row r="124" spans="1:12" x14ac:dyDescent="0.25">
      <c r="A124" s="6" t="s">
        <v>239</v>
      </c>
      <c r="B124" s="25" t="s">
        <v>533</v>
      </c>
      <c r="C124" s="25" t="s">
        <v>534</v>
      </c>
      <c r="D124" s="6" t="s">
        <v>389</v>
      </c>
      <c r="E124" s="6" t="s">
        <v>317</v>
      </c>
      <c r="F124" s="6" t="s">
        <v>318</v>
      </c>
      <c r="G124" s="7">
        <v>100000</v>
      </c>
      <c r="H124" s="7">
        <v>0</v>
      </c>
      <c r="I124" s="7">
        <v>0</v>
      </c>
      <c r="J124" s="7">
        <v>0</v>
      </c>
      <c r="K124" s="7">
        <v>30172</v>
      </c>
      <c r="L124" s="7">
        <v>69828</v>
      </c>
    </row>
    <row r="125" spans="1:12" x14ac:dyDescent="0.25">
      <c r="A125" s="6" t="s">
        <v>239</v>
      </c>
      <c r="B125" s="25" t="s">
        <v>533</v>
      </c>
      <c r="C125" s="25" t="s">
        <v>534</v>
      </c>
      <c r="D125" s="6" t="s">
        <v>389</v>
      </c>
      <c r="E125" s="6" t="s">
        <v>319</v>
      </c>
      <c r="F125" s="6" t="s">
        <v>320</v>
      </c>
      <c r="G125" s="7">
        <v>3000000</v>
      </c>
      <c r="H125" s="7">
        <v>0</v>
      </c>
      <c r="I125" s="7">
        <v>0</v>
      </c>
      <c r="J125" s="7">
        <v>0</v>
      </c>
      <c r="K125" s="7">
        <v>2600000</v>
      </c>
      <c r="L125" s="7">
        <v>400000</v>
      </c>
    </row>
    <row r="126" spans="1:12" x14ac:dyDescent="0.25">
      <c r="A126" s="33" t="s">
        <v>492</v>
      </c>
      <c r="B126" s="33"/>
      <c r="C126" s="33"/>
      <c r="D126" s="33"/>
      <c r="E126" s="33"/>
      <c r="F126" s="33"/>
      <c r="G126" s="12">
        <f t="shared" ref="G126:L126" si="8">SUM(G99:G125)</f>
        <v>1504492302</v>
      </c>
      <c r="H126" s="12">
        <f t="shared" si="8"/>
        <v>0</v>
      </c>
      <c r="I126" s="12">
        <f t="shared" si="8"/>
        <v>16117960.549999999</v>
      </c>
      <c r="J126" s="12">
        <f t="shared" si="8"/>
        <v>0</v>
      </c>
      <c r="K126" s="12">
        <f t="shared" si="8"/>
        <v>1331599609.1400001</v>
      </c>
      <c r="L126" s="12">
        <f t="shared" si="8"/>
        <v>156774732.31000003</v>
      </c>
    </row>
    <row r="127" spans="1:12" x14ac:dyDescent="0.25">
      <c r="A127" s="6" t="s">
        <v>239</v>
      </c>
      <c r="B127" s="26" t="s">
        <v>535</v>
      </c>
      <c r="C127" s="27" t="s">
        <v>534</v>
      </c>
      <c r="D127" s="6" t="s">
        <v>389</v>
      </c>
      <c r="E127" s="6" t="s">
        <v>321</v>
      </c>
      <c r="F127" s="6" t="s">
        <v>322</v>
      </c>
      <c r="G127" s="7">
        <v>70000000</v>
      </c>
      <c r="H127" s="7">
        <v>0</v>
      </c>
      <c r="I127" s="7">
        <v>5765009.1600000001</v>
      </c>
      <c r="J127" s="7">
        <v>0</v>
      </c>
      <c r="K127" s="7">
        <v>55701872.149999999</v>
      </c>
      <c r="L127" s="7">
        <v>8533118.6899999995</v>
      </c>
    </row>
    <row r="128" spans="1:12" x14ac:dyDescent="0.25">
      <c r="A128" s="6" t="s">
        <v>239</v>
      </c>
      <c r="B128" s="26" t="s">
        <v>535</v>
      </c>
      <c r="C128" s="27" t="s">
        <v>534</v>
      </c>
      <c r="D128" s="6" t="s">
        <v>389</v>
      </c>
      <c r="E128" s="6" t="s">
        <v>323</v>
      </c>
      <c r="F128" s="6" t="s">
        <v>324</v>
      </c>
      <c r="G128" s="7">
        <v>15000000</v>
      </c>
      <c r="H128" s="7">
        <v>0</v>
      </c>
      <c r="I128" s="7">
        <v>0</v>
      </c>
      <c r="J128" s="7">
        <v>0</v>
      </c>
      <c r="K128" s="7">
        <v>12710</v>
      </c>
      <c r="L128" s="7">
        <v>14987290</v>
      </c>
    </row>
    <row r="129" spans="1:12" x14ac:dyDescent="0.25">
      <c r="A129" s="6" t="s">
        <v>239</v>
      </c>
      <c r="B129" s="26" t="s">
        <v>535</v>
      </c>
      <c r="C129" s="27" t="s">
        <v>534</v>
      </c>
      <c r="D129" s="6" t="s">
        <v>389</v>
      </c>
      <c r="E129" s="6" t="s">
        <v>325</v>
      </c>
      <c r="F129" s="6" t="s">
        <v>326</v>
      </c>
      <c r="G129" s="7">
        <v>3000000</v>
      </c>
      <c r="H129" s="7">
        <v>0</v>
      </c>
      <c r="I129" s="7">
        <v>2397860</v>
      </c>
      <c r="J129" s="7">
        <v>0</v>
      </c>
      <c r="K129" s="7">
        <v>514384.2</v>
      </c>
      <c r="L129" s="7">
        <v>87755.8</v>
      </c>
    </row>
    <row r="130" spans="1:12" x14ac:dyDescent="0.25">
      <c r="A130" s="6" t="s">
        <v>239</v>
      </c>
      <c r="B130" s="26" t="s">
        <v>535</v>
      </c>
      <c r="C130" s="27" t="s">
        <v>534</v>
      </c>
      <c r="D130" s="6" t="s">
        <v>389</v>
      </c>
      <c r="E130" s="6" t="s">
        <v>327</v>
      </c>
      <c r="F130" s="6" t="s">
        <v>328</v>
      </c>
      <c r="G130" s="7">
        <v>6000000</v>
      </c>
      <c r="H130" s="7">
        <v>0</v>
      </c>
      <c r="I130" s="7">
        <v>0</v>
      </c>
      <c r="J130" s="7">
        <v>0</v>
      </c>
      <c r="K130" s="7">
        <v>3295894.69</v>
      </c>
      <c r="L130" s="7">
        <v>2704105.31</v>
      </c>
    </row>
    <row r="131" spans="1:12" x14ac:dyDescent="0.25">
      <c r="A131" s="6" t="s">
        <v>239</v>
      </c>
      <c r="B131" s="26" t="s">
        <v>535</v>
      </c>
      <c r="C131" s="27" t="s">
        <v>534</v>
      </c>
      <c r="D131" s="6" t="s">
        <v>389</v>
      </c>
      <c r="E131" s="6" t="s">
        <v>329</v>
      </c>
      <c r="F131" s="6" t="s">
        <v>330</v>
      </c>
      <c r="G131" s="7">
        <v>1845812151</v>
      </c>
      <c r="H131" s="7">
        <v>0</v>
      </c>
      <c r="I131" s="7">
        <v>130321974.66</v>
      </c>
      <c r="J131" s="7">
        <v>0</v>
      </c>
      <c r="K131" s="7">
        <v>1378984532.46</v>
      </c>
      <c r="L131" s="7">
        <v>336505643.88</v>
      </c>
    </row>
    <row r="132" spans="1:12" x14ac:dyDescent="0.25">
      <c r="A132" s="6" t="s">
        <v>239</v>
      </c>
      <c r="B132" s="26" t="s">
        <v>535</v>
      </c>
      <c r="C132" s="27" t="s">
        <v>534</v>
      </c>
      <c r="D132" s="6" t="s">
        <v>389</v>
      </c>
      <c r="E132" s="6" t="s">
        <v>331</v>
      </c>
      <c r="F132" s="6" t="s">
        <v>332</v>
      </c>
      <c r="G132" s="7">
        <v>1000000</v>
      </c>
      <c r="H132" s="7">
        <v>0</v>
      </c>
      <c r="I132" s="7">
        <v>0</v>
      </c>
      <c r="J132" s="7">
        <v>0</v>
      </c>
      <c r="K132" s="7">
        <v>991503.71</v>
      </c>
      <c r="L132" s="7">
        <v>8496.2900000000009</v>
      </c>
    </row>
    <row r="133" spans="1:12" x14ac:dyDescent="0.25">
      <c r="A133" s="6" t="s">
        <v>239</v>
      </c>
      <c r="B133" s="26" t="s">
        <v>535</v>
      </c>
      <c r="C133" s="27" t="s">
        <v>534</v>
      </c>
      <c r="D133" s="6" t="s">
        <v>389</v>
      </c>
      <c r="E133" s="6" t="s">
        <v>333</v>
      </c>
      <c r="F133" s="6" t="s">
        <v>334</v>
      </c>
      <c r="G133" s="7">
        <v>1000000</v>
      </c>
      <c r="H133" s="7">
        <v>0</v>
      </c>
      <c r="I133" s="7">
        <v>8316.7999999999993</v>
      </c>
      <c r="J133" s="7">
        <v>0</v>
      </c>
      <c r="K133" s="7">
        <v>276808.96999999997</v>
      </c>
      <c r="L133" s="7">
        <v>714874.23</v>
      </c>
    </row>
    <row r="134" spans="1:12" x14ac:dyDescent="0.25">
      <c r="A134" s="6" t="s">
        <v>239</v>
      </c>
      <c r="B134" s="26" t="s">
        <v>535</v>
      </c>
      <c r="C134" s="27" t="s">
        <v>534</v>
      </c>
      <c r="D134" s="6" t="s">
        <v>389</v>
      </c>
      <c r="E134" s="6" t="s">
        <v>335</v>
      </c>
      <c r="F134" s="6" t="s">
        <v>336</v>
      </c>
      <c r="G134" s="7">
        <v>1000000</v>
      </c>
      <c r="H134" s="7">
        <v>0</v>
      </c>
      <c r="I134" s="7">
        <v>0</v>
      </c>
      <c r="J134" s="7">
        <v>0</v>
      </c>
      <c r="K134" s="7">
        <v>910085.48</v>
      </c>
      <c r="L134" s="7">
        <v>89914.52</v>
      </c>
    </row>
    <row r="135" spans="1:12" x14ac:dyDescent="0.25">
      <c r="A135" s="6" t="s">
        <v>239</v>
      </c>
      <c r="B135" s="26" t="s">
        <v>535</v>
      </c>
      <c r="C135" s="27" t="s">
        <v>534</v>
      </c>
      <c r="D135" s="6" t="s">
        <v>389</v>
      </c>
      <c r="E135" s="6" t="s">
        <v>337</v>
      </c>
      <c r="F135" s="6" t="s">
        <v>338</v>
      </c>
      <c r="G135" s="7">
        <v>1500000</v>
      </c>
      <c r="H135" s="7">
        <v>0</v>
      </c>
      <c r="I135" s="7">
        <v>0</v>
      </c>
      <c r="J135" s="7">
        <v>0</v>
      </c>
      <c r="K135" s="7">
        <v>940865.43</v>
      </c>
      <c r="L135" s="7">
        <v>559134.56999999995</v>
      </c>
    </row>
    <row r="136" spans="1:12" x14ac:dyDescent="0.25">
      <c r="A136" s="6" t="s">
        <v>239</v>
      </c>
      <c r="B136" s="26" t="s">
        <v>535</v>
      </c>
      <c r="C136" s="27" t="s">
        <v>534</v>
      </c>
      <c r="D136" s="6" t="s">
        <v>389</v>
      </c>
      <c r="E136" s="6" t="s">
        <v>339</v>
      </c>
      <c r="F136" s="6" t="s">
        <v>340</v>
      </c>
      <c r="G136" s="7">
        <v>1000000</v>
      </c>
      <c r="H136" s="7">
        <v>0</v>
      </c>
      <c r="I136" s="7">
        <v>0</v>
      </c>
      <c r="J136" s="7">
        <v>0</v>
      </c>
      <c r="K136" s="7">
        <v>303000</v>
      </c>
      <c r="L136" s="7">
        <v>697000</v>
      </c>
    </row>
    <row r="137" spans="1:12" x14ac:dyDescent="0.25">
      <c r="A137" s="6" t="s">
        <v>239</v>
      </c>
      <c r="B137" s="26" t="s">
        <v>535</v>
      </c>
      <c r="C137" s="27" t="s">
        <v>534</v>
      </c>
      <c r="D137" s="6" t="s">
        <v>389</v>
      </c>
      <c r="E137" s="6" t="s">
        <v>341</v>
      </c>
      <c r="F137" s="6" t="s">
        <v>342</v>
      </c>
      <c r="G137" s="7">
        <v>1000000</v>
      </c>
      <c r="H137" s="7">
        <v>0</v>
      </c>
      <c r="I137" s="7">
        <v>0</v>
      </c>
      <c r="J137" s="7">
        <v>0</v>
      </c>
      <c r="K137" s="7">
        <v>476466.12</v>
      </c>
      <c r="L137" s="7">
        <v>523533.88</v>
      </c>
    </row>
    <row r="138" spans="1:12" x14ac:dyDescent="0.25">
      <c r="A138" s="6" t="s">
        <v>239</v>
      </c>
      <c r="B138" s="26" t="s">
        <v>535</v>
      </c>
      <c r="C138" s="27" t="s">
        <v>534</v>
      </c>
      <c r="D138" s="6" t="s">
        <v>389</v>
      </c>
      <c r="E138" s="6" t="s">
        <v>343</v>
      </c>
      <c r="F138" s="6" t="s">
        <v>344</v>
      </c>
      <c r="G138" s="7">
        <v>1000000</v>
      </c>
      <c r="H138" s="7">
        <v>0</v>
      </c>
      <c r="I138" s="7">
        <v>0</v>
      </c>
      <c r="J138" s="7">
        <v>0</v>
      </c>
      <c r="K138" s="7">
        <v>478760.81</v>
      </c>
      <c r="L138" s="7">
        <v>521239.19</v>
      </c>
    </row>
    <row r="139" spans="1:12" x14ac:dyDescent="0.25">
      <c r="A139" s="6" t="s">
        <v>239</v>
      </c>
      <c r="B139" s="26" t="s">
        <v>535</v>
      </c>
      <c r="C139" s="27" t="s">
        <v>534</v>
      </c>
      <c r="D139" s="6" t="s">
        <v>389</v>
      </c>
      <c r="E139" s="6" t="s">
        <v>345</v>
      </c>
      <c r="F139" s="6" t="s">
        <v>346</v>
      </c>
      <c r="G139" s="7">
        <v>5000000</v>
      </c>
      <c r="H139" s="7">
        <v>0</v>
      </c>
      <c r="I139" s="7">
        <v>699379.6</v>
      </c>
      <c r="J139" s="7">
        <v>0</v>
      </c>
      <c r="K139" s="7">
        <v>1484740.26</v>
      </c>
      <c r="L139" s="7">
        <v>2815880.14</v>
      </c>
    </row>
    <row r="140" spans="1:12" x14ac:dyDescent="0.25">
      <c r="A140" s="6" t="s">
        <v>239</v>
      </c>
      <c r="B140" s="26" t="s">
        <v>535</v>
      </c>
      <c r="C140" s="27" t="s">
        <v>534</v>
      </c>
      <c r="D140" s="6" t="s">
        <v>389</v>
      </c>
      <c r="E140" s="6" t="s">
        <v>347</v>
      </c>
      <c r="F140" s="6" t="s">
        <v>348</v>
      </c>
      <c r="G140" s="7">
        <v>20000000</v>
      </c>
      <c r="H140" s="7">
        <v>0</v>
      </c>
      <c r="I140" s="7">
        <v>426252.24</v>
      </c>
      <c r="J140" s="7">
        <v>0</v>
      </c>
      <c r="K140" s="7">
        <v>18871268.77</v>
      </c>
      <c r="L140" s="7">
        <v>702478.99</v>
      </c>
    </row>
    <row r="141" spans="1:12" x14ac:dyDescent="0.25">
      <c r="A141" s="6" t="s">
        <v>239</v>
      </c>
      <c r="B141" s="26" t="s">
        <v>535</v>
      </c>
      <c r="C141" s="27" t="s">
        <v>534</v>
      </c>
      <c r="D141" s="6" t="s">
        <v>389</v>
      </c>
      <c r="E141" s="6" t="s">
        <v>349</v>
      </c>
      <c r="F141" s="6" t="s">
        <v>350</v>
      </c>
      <c r="G141" s="7">
        <v>2593000</v>
      </c>
      <c r="H141" s="7">
        <v>0</v>
      </c>
      <c r="I141" s="7">
        <v>0</v>
      </c>
      <c r="J141" s="7">
        <v>0</v>
      </c>
      <c r="K141" s="7">
        <v>2311956.34</v>
      </c>
      <c r="L141" s="7">
        <v>281043.65999999997</v>
      </c>
    </row>
    <row r="142" spans="1:12" x14ac:dyDescent="0.25">
      <c r="A142" s="6" t="s">
        <v>239</v>
      </c>
      <c r="B142" s="26" t="s">
        <v>535</v>
      </c>
      <c r="C142" s="27" t="s">
        <v>534</v>
      </c>
      <c r="D142" s="6" t="s">
        <v>389</v>
      </c>
      <c r="E142" s="6" t="s">
        <v>351</v>
      </c>
      <c r="F142" s="6" t="s">
        <v>352</v>
      </c>
      <c r="G142" s="7">
        <v>10000000</v>
      </c>
      <c r="H142" s="7">
        <v>0</v>
      </c>
      <c r="I142" s="7">
        <v>0</v>
      </c>
      <c r="J142" s="7">
        <v>0</v>
      </c>
      <c r="K142" s="7">
        <v>702308.08</v>
      </c>
      <c r="L142" s="7">
        <v>9297691.9199999999</v>
      </c>
    </row>
    <row r="143" spans="1:12" x14ac:dyDescent="0.25">
      <c r="A143" s="6" t="s">
        <v>239</v>
      </c>
      <c r="B143" s="26" t="s">
        <v>535</v>
      </c>
      <c r="C143" s="27" t="s">
        <v>534</v>
      </c>
      <c r="D143" s="6" t="s">
        <v>389</v>
      </c>
      <c r="E143" s="6" t="s">
        <v>353</v>
      </c>
      <c r="F143" s="6" t="s">
        <v>354</v>
      </c>
      <c r="G143" s="7">
        <v>2300000</v>
      </c>
      <c r="H143" s="7">
        <v>0</v>
      </c>
      <c r="I143" s="7">
        <v>0</v>
      </c>
      <c r="J143" s="7">
        <v>0</v>
      </c>
      <c r="K143" s="7">
        <v>1235760.99</v>
      </c>
      <c r="L143" s="7">
        <v>1064239.01</v>
      </c>
    </row>
    <row r="144" spans="1:12" x14ac:dyDescent="0.25">
      <c r="A144" s="6" t="s">
        <v>239</v>
      </c>
      <c r="B144" s="26" t="s">
        <v>535</v>
      </c>
      <c r="C144" s="27" t="s">
        <v>534</v>
      </c>
      <c r="D144" s="6" t="s">
        <v>389</v>
      </c>
      <c r="E144" s="6" t="s">
        <v>355</v>
      </c>
      <c r="F144" s="6" t="s">
        <v>356</v>
      </c>
      <c r="G144" s="7">
        <v>100000000</v>
      </c>
      <c r="H144" s="7">
        <v>0</v>
      </c>
      <c r="I144" s="7">
        <v>16489882.9</v>
      </c>
      <c r="J144" s="7">
        <v>0</v>
      </c>
      <c r="K144" s="7">
        <v>79000553.849999994</v>
      </c>
      <c r="L144" s="7">
        <v>4509563.25</v>
      </c>
    </row>
    <row r="145" spans="1:12" x14ac:dyDescent="0.25">
      <c r="A145" s="6" t="s">
        <v>239</v>
      </c>
      <c r="B145" s="26" t="s">
        <v>535</v>
      </c>
      <c r="C145" s="27" t="s">
        <v>534</v>
      </c>
      <c r="D145" s="6" t="s">
        <v>389</v>
      </c>
      <c r="E145" s="6" t="s">
        <v>357</v>
      </c>
      <c r="F145" s="6" t="s">
        <v>358</v>
      </c>
      <c r="G145" s="7">
        <v>12000000</v>
      </c>
      <c r="H145" s="7">
        <v>0</v>
      </c>
      <c r="I145" s="7">
        <v>2739190</v>
      </c>
      <c r="J145" s="7">
        <v>0</v>
      </c>
      <c r="K145" s="7">
        <v>8057483.4400000004</v>
      </c>
      <c r="L145" s="7">
        <v>1203326.56</v>
      </c>
    </row>
    <row r="146" spans="1:12" x14ac:dyDescent="0.25">
      <c r="A146" s="6" t="s">
        <v>239</v>
      </c>
      <c r="B146" s="26" t="s">
        <v>535</v>
      </c>
      <c r="C146" s="27" t="s">
        <v>534</v>
      </c>
      <c r="D146" s="6" t="s">
        <v>389</v>
      </c>
      <c r="E146" s="6" t="s">
        <v>359</v>
      </c>
      <c r="F146" s="6" t="s">
        <v>360</v>
      </c>
      <c r="G146" s="7">
        <v>102607000</v>
      </c>
      <c r="H146" s="7">
        <v>0</v>
      </c>
      <c r="I146" s="7">
        <v>0</v>
      </c>
      <c r="J146" s="7">
        <v>0</v>
      </c>
      <c r="K146" s="7">
        <v>98882901.859999999</v>
      </c>
      <c r="L146" s="7">
        <v>3724098.14</v>
      </c>
    </row>
    <row r="147" spans="1:12" x14ac:dyDescent="0.25">
      <c r="A147" s="6" t="s">
        <v>239</v>
      </c>
      <c r="B147" s="26" t="s">
        <v>535</v>
      </c>
      <c r="C147" s="27" t="s">
        <v>534</v>
      </c>
      <c r="D147" s="6" t="s">
        <v>389</v>
      </c>
      <c r="E147" s="6" t="s">
        <v>363</v>
      </c>
      <c r="F147" s="6" t="s">
        <v>364</v>
      </c>
      <c r="G147" s="7">
        <v>5000000</v>
      </c>
      <c r="H147" s="7">
        <v>0</v>
      </c>
      <c r="I147" s="7">
        <v>0.01</v>
      </c>
      <c r="J147" s="7">
        <v>0</v>
      </c>
      <c r="K147" s="7">
        <v>4978740</v>
      </c>
      <c r="L147" s="7">
        <v>21259.99</v>
      </c>
    </row>
    <row r="148" spans="1:12" x14ac:dyDescent="0.25">
      <c r="A148" s="33" t="s">
        <v>490</v>
      </c>
      <c r="B148" s="33"/>
      <c r="C148" s="33"/>
      <c r="D148" s="33"/>
      <c r="E148" s="33"/>
      <c r="F148" s="33"/>
      <c r="G148" s="12">
        <f t="shared" ref="G148:L148" si="9">SUM(G127:G147)</f>
        <v>2206812151</v>
      </c>
      <c r="H148" s="12">
        <f t="shared" si="9"/>
        <v>0</v>
      </c>
      <c r="I148" s="12">
        <f t="shared" si="9"/>
        <v>158847865.37</v>
      </c>
      <c r="J148" s="12">
        <f t="shared" si="9"/>
        <v>0</v>
      </c>
      <c r="K148" s="12">
        <f t="shared" si="9"/>
        <v>1658412597.6099997</v>
      </c>
      <c r="L148" s="14">
        <f t="shared" si="9"/>
        <v>389551688.02000004</v>
      </c>
    </row>
    <row r="149" spans="1:12" x14ac:dyDescent="0.25">
      <c r="A149" s="6" t="s">
        <v>239</v>
      </c>
      <c r="B149" s="25" t="s">
        <v>536</v>
      </c>
      <c r="C149" s="25" t="s">
        <v>534</v>
      </c>
      <c r="D149" s="6" t="s">
        <v>389</v>
      </c>
      <c r="E149" s="6" t="s">
        <v>365</v>
      </c>
      <c r="F149" s="6" t="s">
        <v>366</v>
      </c>
      <c r="G149" s="7">
        <v>54959471.380000003</v>
      </c>
      <c r="H149" s="7">
        <v>0</v>
      </c>
      <c r="I149" s="7">
        <v>0</v>
      </c>
      <c r="J149" s="7">
        <v>0</v>
      </c>
      <c r="K149" s="7">
        <v>0</v>
      </c>
      <c r="L149" s="7">
        <v>54959471.380000003</v>
      </c>
    </row>
    <row r="150" spans="1:12" x14ac:dyDescent="0.25">
      <c r="A150" s="6" t="s">
        <v>239</v>
      </c>
      <c r="B150" s="25" t="s">
        <v>536</v>
      </c>
      <c r="C150" s="25" t="s">
        <v>534</v>
      </c>
      <c r="D150" s="6" t="s">
        <v>389</v>
      </c>
      <c r="E150" s="6" t="s">
        <v>367</v>
      </c>
      <c r="F150" s="6" t="s">
        <v>368</v>
      </c>
      <c r="G150" s="7">
        <v>41816</v>
      </c>
      <c r="H150" s="7">
        <v>0</v>
      </c>
      <c r="I150" s="7">
        <v>0</v>
      </c>
      <c r="J150" s="7">
        <v>0</v>
      </c>
      <c r="K150" s="7">
        <v>0</v>
      </c>
      <c r="L150" s="7">
        <v>41816</v>
      </c>
    </row>
    <row r="151" spans="1:12" x14ac:dyDescent="0.25">
      <c r="A151" s="6" t="s">
        <v>239</v>
      </c>
      <c r="B151" s="25" t="s">
        <v>536</v>
      </c>
      <c r="C151" s="25" t="s">
        <v>534</v>
      </c>
      <c r="D151" s="6" t="s">
        <v>389</v>
      </c>
      <c r="E151" s="6" t="s">
        <v>408</v>
      </c>
      <c r="F151" s="6" t="s">
        <v>409</v>
      </c>
      <c r="G151" s="7">
        <v>122695</v>
      </c>
      <c r="H151" s="7">
        <v>0</v>
      </c>
      <c r="I151" s="7">
        <v>0</v>
      </c>
      <c r="J151" s="7">
        <v>0</v>
      </c>
      <c r="K151" s="7">
        <v>0</v>
      </c>
      <c r="L151" s="7">
        <v>122695</v>
      </c>
    </row>
    <row r="152" spans="1:12" x14ac:dyDescent="0.25">
      <c r="A152" s="6" t="s">
        <v>239</v>
      </c>
      <c r="B152" s="25" t="s">
        <v>536</v>
      </c>
      <c r="C152" s="25" t="s">
        <v>534</v>
      </c>
      <c r="D152" s="6" t="s">
        <v>389</v>
      </c>
      <c r="E152" s="6" t="s">
        <v>371</v>
      </c>
      <c r="F152" s="6" t="s">
        <v>372</v>
      </c>
      <c r="G152" s="7">
        <v>12978</v>
      </c>
      <c r="H152" s="7">
        <v>0</v>
      </c>
      <c r="I152" s="7">
        <v>0</v>
      </c>
      <c r="J152" s="7">
        <v>0</v>
      </c>
      <c r="K152" s="7">
        <v>0</v>
      </c>
      <c r="L152" s="7">
        <v>12978</v>
      </c>
    </row>
    <row r="153" spans="1:12" x14ac:dyDescent="0.25">
      <c r="A153" s="6" t="s">
        <v>239</v>
      </c>
      <c r="B153" s="25" t="s">
        <v>536</v>
      </c>
      <c r="C153" s="25" t="s">
        <v>534</v>
      </c>
      <c r="D153" s="6" t="s">
        <v>389</v>
      </c>
      <c r="E153" s="6" t="s">
        <v>371</v>
      </c>
      <c r="F153" s="6" t="s">
        <v>372</v>
      </c>
      <c r="G153" s="7">
        <v>108814496</v>
      </c>
      <c r="H153" s="7">
        <v>0</v>
      </c>
      <c r="I153" s="7">
        <v>5407349.9500000002</v>
      </c>
      <c r="J153" s="7">
        <v>0</v>
      </c>
      <c r="K153" s="7">
        <v>97774207.260000005</v>
      </c>
      <c r="L153" s="7">
        <v>5632938.79</v>
      </c>
    </row>
    <row r="154" spans="1:12" x14ac:dyDescent="0.25">
      <c r="A154" s="6" t="s">
        <v>239</v>
      </c>
      <c r="B154" s="25" t="s">
        <v>536</v>
      </c>
      <c r="C154" s="25" t="s">
        <v>534</v>
      </c>
      <c r="D154" s="6" t="s">
        <v>389</v>
      </c>
      <c r="E154" s="6" t="s">
        <v>373</v>
      </c>
      <c r="F154" s="6" t="s">
        <v>374</v>
      </c>
      <c r="G154" s="7">
        <v>35000000</v>
      </c>
      <c r="H154" s="7">
        <v>0</v>
      </c>
      <c r="I154" s="7">
        <v>10588144.42</v>
      </c>
      <c r="J154" s="7">
        <v>0</v>
      </c>
      <c r="K154" s="7">
        <v>21165673.969999999</v>
      </c>
      <c r="L154" s="7">
        <v>3246181.61</v>
      </c>
    </row>
    <row r="155" spans="1:12" x14ac:dyDescent="0.25">
      <c r="A155" s="6" t="s">
        <v>239</v>
      </c>
      <c r="B155" s="25" t="s">
        <v>536</v>
      </c>
      <c r="C155" s="25" t="s">
        <v>534</v>
      </c>
      <c r="D155" s="6" t="s">
        <v>389</v>
      </c>
      <c r="E155" s="6" t="s">
        <v>373</v>
      </c>
      <c r="F155" s="6" t="s">
        <v>374</v>
      </c>
      <c r="G155" s="7">
        <v>35040528.619999997</v>
      </c>
      <c r="H155" s="7">
        <v>0</v>
      </c>
      <c r="I155" s="7">
        <v>0</v>
      </c>
      <c r="J155" s="7">
        <v>0</v>
      </c>
      <c r="K155" s="7">
        <v>32537990.780000001</v>
      </c>
      <c r="L155" s="7">
        <v>2502537.84</v>
      </c>
    </row>
    <row r="156" spans="1:12" x14ac:dyDescent="0.25">
      <c r="A156" s="6" t="s">
        <v>239</v>
      </c>
      <c r="B156" s="25" t="s">
        <v>536</v>
      </c>
      <c r="C156" s="25" t="s">
        <v>534</v>
      </c>
      <c r="D156" s="6" t="s">
        <v>389</v>
      </c>
      <c r="E156" s="6" t="s">
        <v>410</v>
      </c>
      <c r="F156" s="6" t="s">
        <v>411</v>
      </c>
      <c r="G156" s="7">
        <v>5980590</v>
      </c>
      <c r="H156" s="7">
        <v>0</v>
      </c>
      <c r="I156" s="7">
        <v>0</v>
      </c>
      <c r="J156" s="7">
        <v>0</v>
      </c>
      <c r="K156" s="7">
        <v>0</v>
      </c>
      <c r="L156" s="7">
        <v>5980590</v>
      </c>
    </row>
    <row r="157" spans="1:12" x14ac:dyDescent="0.25">
      <c r="A157" s="6" t="s">
        <v>239</v>
      </c>
      <c r="B157" s="25" t="s">
        <v>536</v>
      </c>
      <c r="C157" s="25" t="s">
        <v>534</v>
      </c>
      <c r="D157" s="6" t="s">
        <v>389</v>
      </c>
      <c r="E157" s="6" t="s">
        <v>375</v>
      </c>
      <c r="F157" s="6" t="s">
        <v>376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</row>
    <row r="158" spans="1:12" x14ac:dyDescent="0.25">
      <c r="A158" s="6"/>
      <c r="B158" s="33" t="s">
        <v>493</v>
      </c>
      <c r="C158" s="33"/>
      <c r="D158" s="33"/>
      <c r="E158" s="33"/>
      <c r="F158" s="33"/>
      <c r="G158" s="12">
        <f t="shared" ref="G158:L158" si="10">SUM(G149:G157)</f>
        <v>239972575</v>
      </c>
      <c r="H158" s="12">
        <f t="shared" si="10"/>
        <v>0</v>
      </c>
      <c r="I158" s="12">
        <f t="shared" si="10"/>
        <v>15995494.370000001</v>
      </c>
      <c r="J158" s="12">
        <f t="shared" si="10"/>
        <v>0</v>
      </c>
      <c r="K158" s="12">
        <f t="shared" si="10"/>
        <v>151477872.00999999</v>
      </c>
      <c r="L158" s="12">
        <f t="shared" si="10"/>
        <v>72499208.620000005</v>
      </c>
    </row>
    <row r="159" spans="1:12" x14ac:dyDescent="0.25">
      <c r="A159" s="6" t="s">
        <v>239</v>
      </c>
      <c r="B159" s="25" t="s">
        <v>537</v>
      </c>
      <c r="C159" s="25" t="s">
        <v>538</v>
      </c>
      <c r="D159" s="6" t="s">
        <v>389</v>
      </c>
      <c r="E159" s="6" t="s">
        <v>412</v>
      </c>
      <c r="F159" s="6" t="s">
        <v>378</v>
      </c>
      <c r="G159" s="7">
        <v>49655980</v>
      </c>
      <c r="H159" s="7">
        <v>0</v>
      </c>
      <c r="I159" s="7">
        <v>0</v>
      </c>
      <c r="J159" s="7">
        <v>0</v>
      </c>
      <c r="K159" s="7">
        <v>40704287.039999999</v>
      </c>
      <c r="L159" s="7">
        <v>8951692.9600000009</v>
      </c>
    </row>
    <row r="160" spans="1:12" x14ac:dyDescent="0.25">
      <c r="A160" s="6" t="s">
        <v>239</v>
      </c>
      <c r="B160" s="25" t="s">
        <v>537</v>
      </c>
      <c r="C160" s="25" t="s">
        <v>538</v>
      </c>
      <c r="D160" s="6" t="s">
        <v>389</v>
      </c>
      <c r="E160" s="6" t="s">
        <v>413</v>
      </c>
      <c r="F160" s="6" t="s">
        <v>380</v>
      </c>
      <c r="G160" s="7">
        <v>8804252</v>
      </c>
      <c r="H160" s="7">
        <v>0</v>
      </c>
      <c r="I160" s="7">
        <v>0</v>
      </c>
      <c r="J160" s="7">
        <v>0</v>
      </c>
      <c r="K160" s="7">
        <v>7217072.1900000004</v>
      </c>
      <c r="L160" s="7">
        <v>1587179.81</v>
      </c>
    </row>
    <row r="161" spans="1:12" x14ac:dyDescent="0.25">
      <c r="A161" s="6" t="s">
        <v>239</v>
      </c>
      <c r="B161" s="25" t="s">
        <v>537</v>
      </c>
      <c r="C161" s="25" t="s">
        <v>534</v>
      </c>
      <c r="D161" s="6" t="s">
        <v>389</v>
      </c>
      <c r="E161" s="6" t="s">
        <v>381</v>
      </c>
      <c r="F161" s="6" t="s">
        <v>382</v>
      </c>
      <c r="G161" s="7">
        <v>131200000</v>
      </c>
      <c r="H161" s="7">
        <v>0</v>
      </c>
      <c r="I161" s="7">
        <v>9455472.1799999997</v>
      </c>
      <c r="J161" s="7">
        <v>0</v>
      </c>
      <c r="K161" s="7">
        <v>87168865.370000005</v>
      </c>
      <c r="L161" s="7">
        <v>34575662.450000003</v>
      </c>
    </row>
    <row r="162" spans="1:12" x14ac:dyDescent="0.25">
      <c r="A162" s="6" t="s">
        <v>239</v>
      </c>
      <c r="B162" s="25" t="s">
        <v>537</v>
      </c>
      <c r="C162" s="25" t="s">
        <v>538</v>
      </c>
      <c r="D162" s="6" t="s">
        <v>389</v>
      </c>
      <c r="E162" s="6" t="s">
        <v>383</v>
      </c>
      <c r="F162" s="6" t="s">
        <v>384</v>
      </c>
      <c r="G162" s="7">
        <v>34175013</v>
      </c>
      <c r="H162" s="7">
        <v>0</v>
      </c>
      <c r="I162" s="7">
        <v>0</v>
      </c>
      <c r="J162" s="7">
        <v>0</v>
      </c>
      <c r="K162" s="7">
        <v>31323839.5</v>
      </c>
      <c r="L162" s="7">
        <v>2851173.5</v>
      </c>
    </row>
    <row r="163" spans="1:12" x14ac:dyDescent="0.25">
      <c r="A163" s="6" t="s">
        <v>239</v>
      </c>
      <c r="B163" s="25" t="s">
        <v>537</v>
      </c>
      <c r="C163" s="25" t="s">
        <v>534</v>
      </c>
      <c r="D163" s="6" t="s">
        <v>389</v>
      </c>
      <c r="E163" s="6" t="s">
        <v>385</v>
      </c>
      <c r="F163" s="6" t="s">
        <v>386</v>
      </c>
      <c r="G163" s="7">
        <v>55000000</v>
      </c>
      <c r="H163" s="7">
        <v>0</v>
      </c>
      <c r="I163" s="7">
        <v>3407668.84</v>
      </c>
      <c r="J163" s="7">
        <v>0</v>
      </c>
      <c r="K163" s="7">
        <v>25549997.829999998</v>
      </c>
      <c r="L163" s="7">
        <v>26042333.329999998</v>
      </c>
    </row>
    <row r="164" spans="1:12" x14ac:dyDescent="0.25">
      <c r="A164" s="6"/>
      <c r="B164" s="33" t="s">
        <v>494</v>
      </c>
      <c r="C164" s="33"/>
      <c r="D164" s="33"/>
      <c r="E164" s="33"/>
      <c r="F164" s="33"/>
      <c r="G164" s="12">
        <f t="shared" ref="G164:L164" si="11">SUM(G159:G163)</f>
        <v>278835245</v>
      </c>
      <c r="H164" s="12">
        <f t="shared" si="11"/>
        <v>0</v>
      </c>
      <c r="I164" s="12">
        <f t="shared" si="11"/>
        <v>12863141.02</v>
      </c>
      <c r="J164" s="12">
        <f t="shared" si="11"/>
        <v>0</v>
      </c>
      <c r="K164" s="12">
        <f t="shared" si="11"/>
        <v>191964061.93000001</v>
      </c>
      <c r="L164" s="12">
        <f t="shared" si="11"/>
        <v>74008042.050000012</v>
      </c>
    </row>
    <row r="165" spans="1:12" s="18" customFormat="1" x14ac:dyDescent="0.25">
      <c r="A165" s="17"/>
      <c r="B165" s="34" t="s">
        <v>521</v>
      </c>
      <c r="C165" s="34"/>
      <c r="D165" s="34"/>
      <c r="E165" s="34"/>
      <c r="F165" s="34"/>
      <c r="G165" s="15">
        <f t="shared" ref="G165:L165" si="12">+G98+G126+G148+G158+G164</f>
        <v>8733307511</v>
      </c>
      <c r="H165" s="15">
        <f t="shared" si="12"/>
        <v>0</v>
      </c>
      <c r="I165" s="15">
        <f t="shared" si="12"/>
        <v>203824461.31000003</v>
      </c>
      <c r="J165" s="15">
        <f t="shared" si="12"/>
        <v>0</v>
      </c>
      <c r="K165" s="15">
        <f t="shared" si="12"/>
        <v>7275812209.0400009</v>
      </c>
      <c r="L165" s="15">
        <f t="shared" si="12"/>
        <v>1253670840.6499999</v>
      </c>
    </row>
    <row r="166" spans="1:12" x14ac:dyDescent="0.25">
      <c r="A166" s="6" t="s">
        <v>239</v>
      </c>
      <c r="B166" s="24" t="s">
        <v>531</v>
      </c>
      <c r="C166" s="25" t="s">
        <v>532</v>
      </c>
      <c r="D166" s="6" t="s">
        <v>414</v>
      </c>
      <c r="E166" s="6" t="s">
        <v>241</v>
      </c>
      <c r="F166" s="6" t="s">
        <v>242</v>
      </c>
      <c r="G166" s="7">
        <v>65324119112</v>
      </c>
      <c r="H166" s="7">
        <v>0</v>
      </c>
      <c r="I166" s="7">
        <v>0</v>
      </c>
      <c r="J166" s="7">
        <v>0</v>
      </c>
      <c r="K166" s="7">
        <v>59817947989.440002</v>
      </c>
      <c r="L166" s="7">
        <v>5506171122.5600004</v>
      </c>
    </row>
    <row r="167" spans="1:12" x14ac:dyDescent="0.25">
      <c r="A167" s="6" t="s">
        <v>239</v>
      </c>
      <c r="B167" s="24" t="s">
        <v>531</v>
      </c>
      <c r="C167" s="25" t="s">
        <v>532</v>
      </c>
      <c r="D167" s="6" t="s">
        <v>414</v>
      </c>
      <c r="E167" s="6" t="s">
        <v>243</v>
      </c>
      <c r="F167" s="6" t="s">
        <v>244</v>
      </c>
      <c r="G167" s="7">
        <v>200000000</v>
      </c>
      <c r="H167" s="7">
        <v>0</v>
      </c>
      <c r="I167" s="7">
        <v>0</v>
      </c>
      <c r="J167" s="7">
        <v>0</v>
      </c>
      <c r="K167" s="7">
        <v>157912852.61000001</v>
      </c>
      <c r="L167" s="7">
        <v>42087147.390000001</v>
      </c>
    </row>
    <row r="168" spans="1:12" x14ac:dyDescent="0.25">
      <c r="A168" s="6" t="s">
        <v>239</v>
      </c>
      <c r="B168" s="24" t="s">
        <v>531</v>
      </c>
      <c r="C168" s="25" t="s">
        <v>532</v>
      </c>
      <c r="D168" s="6" t="s">
        <v>414</v>
      </c>
      <c r="E168" s="6" t="s">
        <v>392</v>
      </c>
      <c r="F168" s="6" t="s">
        <v>393</v>
      </c>
      <c r="G168" s="7">
        <v>13576815141</v>
      </c>
      <c r="H168" s="7">
        <v>0</v>
      </c>
      <c r="I168" s="7">
        <v>0</v>
      </c>
      <c r="J168" s="7">
        <v>0</v>
      </c>
      <c r="K168" s="7">
        <v>13195621085.08</v>
      </c>
      <c r="L168" s="7">
        <v>381194055.92000002</v>
      </c>
    </row>
    <row r="169" spans="1:12" x14ac:dyDescent="0.25">
      <c r="A169" s="6" t="s">
        <v>239</v>
      </c>
      <c r="B169" s="24" t="s">
        <v>531</v>
      </c>
      <c r="C169" s="25" t="s">
        <v>532</v>
      </c>
      <c r="D169" s="6" t="s">
        <v>414</v>
      </c>
      <c r="E169" s="6" t="s">
        <v>245</v>
      </c>
      <c r="F169" s="6" t="s">
        <v>246</v>
      </c>
      <c r="G169" s="7">
        <v>18442648105</v>
      </c>
      <c r="H169" s="7">
        <v>0</v>
      </c>
      <c r="I169" s="7">
        <v>0</v>
      </c>
      <c r="J169" s="7">
        <v>0</v>
      </c>
      <c r="K169" s="7">
        <v>18011989852.119999</v>
      </c>
      <c r="L169" s="7">
        <v>430658252.88</v>
      </c>
    </row>
    <row r="170" spans="1:12" x14ac:dyDescent="0.25">
      <c r="A170" s="6" t="s">
        <v>239</v>
      </c>
      <c r="B170" s="24" t="s">
        <v>531</v>
      </c>
      <c r="C170" s="25" t="s">
        <v>532</v>
      </c>
      <c r="D170" s="6" t="s">
        <v>414</v>
      </c>
      <c r="E170" s="6" t="s">
        <v>247</v>
      </c>
      <c r="F170" s="6" t="s">
        <v>248</v>
      </c>
      <c r="G170" s="7">
        <v>771784206</v>
      </c>
      <c r="H170" s="7">
        <v>0</v>
      </c>
      <c r="I170" s="7">
        <v>0</v>
      </c>
      <c r="J170" s="7">
        <v>0</v>
      </c>
      <c r="K170" s="7">
        <v>763009439.13</v>
      </c>
      <c r="L170" s="7">
        <v>8774766.8699999992</v>
      </c>
    </row>
    <row r="171" spans="1:12" x14ac:dyDescent="0.25">
      <c r="A171" s="6" t="s">
        <v>239</v>
      </c>
      <c r="B171" s="24" t="s">
        <v>531</v>
      </c>
      <c r="C171" s="25" t="s">
        <v>532</v>
      </c>
      <c r="D171" s="6" t="s">
        <v>414</v>
      </c>
      <c r="E171" s="6" t="s">
        <v>249</v>
      </c>
      <c r="F171" s="6" t="s">
        <v>250</v>
      </c>
      <c r="G171" s="7">
        <v>10957053290</v>
      </c>
      <c r="H171" s="7">
        <v>0</v>
      </c>
      <c r="I171" s="7">
        <v>0</v>
      </c>
      <c r="J171" s="7">
        <v>0</v>
      </c>
      <c r="K171" s="7">
        <v>10104650351.82</v>
      </c>
      <c r="L171" s="7">
        <v>852402938.17999995</v>
      </c>
    </row>
    <row r="172" spans="1:12" x14ac:dyDescent="0.25">
      <c r="A172" s="6" t="s">
        <v>239</v>
      </c>
      <c r="B172" s="24" t="s">
        <v>531</v>
      </c>
      <c r="C172" s="25" t="s">
        <v>532</v>
      </c>
      <c r="D172" s="6" t="s">
        <v>414</v>
      </c>
      <c r="E172" s="6" t="s">
        <v>251</v>
      </c>
      <c r="F172" s="6" t="s">
        <v>252</v>
      </c>
      <c r="G172" s="7">
        <v>9790416418</v>
      </c>
      <c r="H172" s="7">
        <v>0</v>
      </c>
      <c r="I172" s="7">
        <v>0</v>
      </c>
      <c r="J172" s="7">
        <v>0</v>
      </c>
      <c r="K172" s="7">
        <v>9298379495.4500008</v>
      </c>
      <c r="L172" s="7">
        <v>492036922.55000001</v>
      </c>
    </row>
    <row r="173" spans="1:12" x14ac:dyDescent="0.25">
      <c r="A173" s="6" t="s">
        <v>239</v>
      </c>
      <c r="B173" s="24" t="s">
        <v>531</v>
      </c>
      <c r="C173" s="25" t="s">
        <v>532</v>
      </c>
      <c r="D173" s="6" t="s">
        <v>414</v>
      </c>
      <c r="E173" s="6" t="s">
        <v>253</v>
      </c>
      <c r="F173" s="6" t="s">
        <v>254</v>
      </c>
      <c r="G173" s="7">
        <v>21888990775</v>
      </c>
      <c r="H173" s="7">
        <v>0</v>
      </c>
      <c r="I173" s="7">
        <v>0</v>
      </c>
      <c r="J173" s="7">
        <v>0</v>
      </c>
      <c r="K173" s="7">
        <v>20778167301.549999</v>
      </c>
      <c r="L173" s="7">
        <v>1110823473.45</v>
      </c>
    </row>
    <row r="174" spans="1:12" x14ac:dyDescent="0.25">
      <c r="A174" s="6" t="s">
        <v>239</v>
      </c>
      <c r="B174" s="24" t="s">
        <v>531</v>
      </c>
      <c r="C174" s="25" t="s">
        <v>532</v>
      </c>
      <c r="D174" s="6" t="s">
        <v>414</v>
      </c>
      <c r="E174" s="6" t="s">
        <v>415</v>
      </c>
      <c r="F174" s="6" t="s">
        <v>256</v>
      </c>
      <c r="G174" s="7">
        <v>12100467290</v>
      </c>
      <c r="H174" s="7">
        <v>0</v>
      </c>
      <c r="I174" s="7">
        <v>0</v>
      </c>
      <c r="J174" s="7">
        <v>0</v>
      </c>
      <c r="K174" s="7">
        <v>11251423030</v>
      </c>
      <c r="L174" s="7">
        <v>849044260</v>
      </c>
    </row>
    <row r="175" spans="1:12" x14ac:dyDescent="0.25">
      <c r="A175" s="6" t="s">
        <v>239</v>
      </c>
      <c r="B175" s="24" t="s">
        <v>531</v>
      </c>
      <c r="C175" s="25" t="s">
        <v>532</v>
      </c>
      <c r="D175" s="6" t="s">
        <v>414</v>
      </c>
      <c r="E175" s="6" t="s">
        <v>416</v>
      </c>
      <c r="F175" s="6" t="s">
        <v>258</v>
      </c>
      <c r="G175" s="7">
        <v>654079312</v>
      </c>
      <c r="H175" s="7">
        <v>0</v>
      </c>
      <c r="I175" s="7">
        <v>0</v>
      </c>
      <c r="J175" s="7">
        <v>0</v>
      </c>
      <c r="K175" s="7">
        <v>608470657</v>
      </c>
      <c r="L175" s="7">
        <v>45608655</v>
      </c>
    </row>
    <row r="176" spans="1:12" x14ac:dyDescent="0.25">
      <c r="A176" s="6" t="s">
        <v>239</v>
      </c>
      <c r="B176" s="24" t="s">
        <v>531</v>
      </c>
      <c r="C176" s="25" t="s">
        <v>532</v>
      </c>
      <c r="D176" s="6" t="s">
        <v>414</v>
      </c>
      <c r="E176" s="6" t="s">
        <v>417</v>
      </c>
      <c r="F176" s="6" t="s">
        <v>260</v>
      </c>
      <c r="G176" s="7">
        <v>6867832786</v>
      </c>
      <c r="H176" s="7">
        <v>0</v>
      </c>
      <c r="I176" s="7">
        <v>0</v>
      </c>
      <c r="J176" s="7">
        <v>0</v>
      </c>
      <c r="K176" s="7">
        <v>6384955109</v>
      </c>
      <c r="L176" s="7">
        <v>482877677</v>
      </c>
    </row>
    <row r="177" spans="1:12" x14ac:dyDescent="0.25">
      <c r="A177" s="6" t="s">
        <v>239</v>
      </c>
      <c r="B177" s="24" t="s">
        <v>531</v>
      </c>
      <c r="C177" s="25" t="s">
        <v>532</v>
      </c>
      <c r="D177" s="6" t="s">
        <v>414</v>
      </c>
      <c r="E177" s="6" t="s">
        <v>418</v>
      </c>
      <c r="F177" s="6" t="s">
        <v>262</v>
      </c>
      <c r="G177" s="7">
        <v>3924475878</v>
      </c>
      <c r="H177" s="7">
        <v>0</v>
      </c>
      <c r="I177" s="7">
        <v>0</v>
      </c>
      <c r="J177" s="7">
        <v>0</v>
      </c>
      <c r="K177" s="7">
        <v>3646207101</v>
      </c>
      <c r="L177" s="7">
        <v>278268777</v>
      </c>
    </row>
    <row r="178" spans="1:12" x14ac:dyDescent="0.25">
      <c r="A178" s="6" t="s">
        <v>239</v>
      </c>
      <c r="B178" s="24" t="s">
        <v>531</v>
      </c>
      <c r="C178" s="25" t="s">
        <v>532</v>
      </c>
      <c r="D178" s="6" t="s">
        <v>414</v>
      </c>
      <c r="E178" s="6" t="s">
        <v>419</v>
      </c>
      <c r="F178" s="6" t="s">
        <v>264</v>
      </c>
      <c r="G178" s="7">
        <v>1962237938</v>
      </c>
      <c r="H178" s="7">
        <v>0</v>
      </c>
      <c r="I178" s="7">
        <v>0</v>
      </c>
      <c r="J178" s="7">
        <v>0</v>
      </c>
      <c r="K178" s="7">
        <v>1824527280</v>
      </c>
      <c r="L178" s="7">
        <v>137710658</v>
      </c>
    </row>
    <row r="179" spans="1:12" x14ac:dyDescent="0.25">
      <c r="A179" s="6" t="s">
        <v>239</v>
      </c>
      <c r="B179" s="24" t="s">
        <v>531</v>
      </c>
      <c r="C179" s="25" t="s">
        <v>532</v>
      </c>
      <c r="D179" s="6" t="s">
        <v>414</v>
      </c>
      <c r="E179" s="6" t="s">
        <v>420</v>
      </c>
      <c r="F179" s="6" t="s">
        <v>266</v>
      </c>
      <c r="G179" s="7">
        <v>669184650</v>
      </c>
      <c r="H179" s="7">
        <v>0</v>
      </c>
      <c r="I179" s="7">
        <v>0</v>
      </c>
      <c r="J179" s="7">
        <v>0</v>
      </c>
      <c r="K179" s="7">
        <v>664892863.53999996</v>
      </c>
      <c r="L179" s="7">
        <v>4291786.46</v>
      </c>
    </row>
    <row r="180" spans="1:12" x14ac:dyDescent="0.25">
      <c r="A180" s="6"/>
      <c r="B180" s="33" t="s">
        <v>495</v>
      </c>
      <c r="C180" s="33"/>
      <c r="D180" s="33"/>
      <c r="E180" s="33"/>
      <c r="F180" s="33"/>
      <c r="G180" s="12">
        <f t="shared" ref="G180:L180" si="13">SUM(G166:G179)</f>
        <v>167130104901</v>
      </c>
      <c r="H180" s="12">
        <f t="shared" si="13"/>
        <v>0</v>
      </c>
      <c r="I180" s="12">
        <f t="shared" si="13"/>
        <v>0</v>
      </c>
      <c r="J180" s="12">
        <f t="shared" si="13"/>
        <v>0</v>
      </c>
      <c r="K180" s="12">
        <f t="shared" si="13"/>
        <v>156508154407.74002</v>
      </c>
      <c r="L180" s="12">
        <f t="shared" si="13"/>
        <v>10621950493.26</v>
      </c>
    </row>
    <row r="181" spans="1:12" x14ac:dyDescent="0.25">
      <c r="A181" s="6" t="s">
        <v>239</v>
      </c>
      <c r="B181" s="25" t="s">
        <v>533</v>
      </c>
      <c r="C181" s="25" t="s">
        <v>534</v>
      </c>
      <c r="D181" s="6" t="s">
        <v>414</v>
      </c>
      <c r="E181" s="6" t="s">
        <v>267</v>
      </c>
      <c r="F181" s="6" t="s">
        <v>268</v>
      </c>
      <c r="G181" s="7">
        <v>2604361474</v>
      </c>
      <c r="H181" s="7">
        <v>0</v>
      </c>
      <c r="I181" s="7">
        <v>0.02</v>
      </c>
      <c r="J181" s="7">
        <v>0</v>
      </c>
      <c r="K181" s="7">
        <v>2604292895.5500002</v>
      </c>
      <c r="L181" s="7">
        <v>68578.429999999993</v>
      </c>
    </row>
    <row r="182" spans="1:12" x14ac:dyDescent="0.25">
      <c r="A182" s="6" t="s">
        <v>239</v>
      </c>
      <c r="B182" s="25" t="s">
        <v>533</v>
      </c>
      <c r="C182" s="25" t="s">
        <v>534</v>
      </c>
      <c r="D182" s="6" t="s">
        <v>414</v>
      </c>
      <c r="E182" s="6" t="s">
        <v>421</v>
      </c>
      <c r="F182" s="6" t="s">
        <v>422</v>
      </c>
      <c r="G182" s="7">
        <v>300000</v>
      </c>
      <c r="H182" s="7">
        <v>0</v>
      </c>
      <c r="I182" s="7">
        <v>300000</v>
      </c>
      <c r="J182" s="7">
        <v>0</v>
      </c>
      <c r="K182" s="7">
        <v>0</v>
      </c>
      <c r="L182" s="7">
        <v>0</v>
      </c>
    </row>
    <row r="183" spans="1:12" x14ac:dyDescent="0.25">
      <c r="A183" s="6" t="s">
        <v>239</v>
      </c>
      <c r="B183" s="25" t="s">
        <v>533</v>
      </c>
      <c r="C183" s="25" t="s">
        <v>534</v>
      </c>
      <c r="D183" s="6" t="s">
        <v>414</v>
      </c>
      <c r="E183" s="6" t="s">
        <v>271</v>
      </c>
      <c r="F183" s="6" t="s">
        <v>272</v>
      </c>
      <c r="G183" s="7">
        <v>1050000</v>
      </c>
      <c r="H183" s="7">
        <v>0</v>
      </c>
      <c r="I183" s="7">
        <v>0</v>
      </c>
      <c r="J183" s="7">
        <v>0</v>
      </c>
      <c r="K183" s="7">
        <v>0</v>
      </c>
      <c r="L183" s="7">
        <v>1050000</v>
      </c>
    </row>
    <row r="184" spans="1:12" x14ac:dyDescent="0.25">
      <c r="A184" s="6" t="s">
        <v>239</v>
      </c>
      <c r="B184" s="25" t="s">
        <v>533</v>
      </c>
      <c r="C184" s="25" t="s">
        <v>534</v>
      </c>
      <c r="D184" s="6" t="s">
        <v>414</v>
      </c>
      <c r="E184" s="6" t="s">
        <v>273</v>
      </c>
      <c r="F184" s="6" t="s">
        <v>274</v>
      </c>
      <c r="G184" s="7">
        <v>1356143063</v>
      </c>
      <c r="H184" s="7">
        <v>0</v>
      </c>
      <c r="I184" s="7">
        <v>51943241.759999998</v>
      </c>
      <c r="J184" s="7">
        <v>0</v>
      </c>
      <c r="K184" s="7">
        <v>1304199214.9200001</v>
      </c>
      <c r="L184" s="7">
        <v>606.32000000000005</v>
      </c>
    </row>
    <row r="185" spans="1:12" x14ac:dyDescent="0.25">
      <c r="A185" s="6" t="s">
        <v>239</v>
      </c>
      <c r="B185" s="25" t="s">
        <v>533</v>
      </c>
      <c r="C185" s="25" t="s">
        <v>534</v>
      </c>
      <c r="D185" s="6" t="s">
        <v>414</v>
      </c>
      <c r="E185" s="6" t="s">
        <v>275</v>
      </c>
      <c r="F185" s="6" t="s">
        <v>276</v>
      </c>
      <c r="G185" s="7">
        <v>1211500000</v>
      </c>
      <c r="H185" s="7">
        <v>0</v>
      </c>
      <c r="I185" s="7">
        <v>112888062.92</v>
      </c>
      <c r="J185" s="7">
        <v>0</v>
      </c>
      <c r="K185" s="7">
        <v>1098611936.9200001</v>
      </c>
      <c r="L185" s="7">
        <v>0.16</v>
      </c>
    </row>
    <row r="186" spans="1:12" x14ac:dyDescent="0.25">
      <c r="A186" s="6" t="s">
        <v>239</v>
      </c>
      <c r="B186" s="25" t="s">
        <v>533</v>
      </c>
      <c r="C186" s="25" t="s">
        <v>534</v>
      </c>
      <c r="D186" s="6" t="s">
        <v>414</v>
      </c>
      <c r="E186" s="6" t="s">
        <v>277</v>
      </c>
      <c r="F186" s="6" t="s">
        <v>278</v>
      </c>
      <c r="G186" s="7">
        <v>12600000</v>
      </c>
      <c r="H186" s="7">
        <v>0</v>
      </c>
      <c r="I186" s="7">
        <v>2934683.9</v>
      </c>
      <c r="J186" s="7">
        <v>0</v>
      </c>
      <c r="K186" s="7">
        <v>9665316.0999999996</v>
      </c>
      <c r="L186" s="7">
        <v>0</v>
      </c>
    </row>
    <row r="187" spans="1:12" x14ac:dyDescent="0.25">
      <c r="A187" s="6" t="s">
        <v>239</v>
      </c>
      <c r="B187" s="25" t="s">
        <v>533</v>
      </c>
      <c r="C187" s="25" t="s">
        <v>534</v>
      </c>
      <c r="D187" s="6" t="s">
        <v>414</v>
      </c>
      <c r="E187" s="6" t="s">
        <v>279</v>
      </c>
      <c r="F187" s="6" t="s">
        <v>280</v>
      </c>
      <c r="G187" s="7">
        <v>2885133040</v>
      </c>
      <c r="H187" s="7">
        <v>0</v>
      </c>
      <c r="I187" s="7">
        <v>95248942.340000004</v>
      </c>
      <c r="J187" s="7">
        <v>0</v>
      </c>
      <c r="K187" s="7">
        <v>2789884097.5300002</v>
      </c>
      <c r="L187" s="7">
        <v>0.13</v>
      </c>
    </row>
    <row r="188" spans="1:12" x14ac:dyDescent="0.25">
      <c r="A188" s="6" t="s">
        <v>239</v>
      </c>
      <c r="B188" s="25" t="s">
        <v>533</v>
      </c>
      <c r="C188" s="25" t="s">
        <v>534</v>
      </c>
      <c r="D188" s="6" t="s">
        <v>414</v>
      </c>
      <c r="E188" s="6" t="s">
        <v>281</v>
      </c>
      <c r="F188" s="6" t="s">
        <v>282</v>
      </c>
      <c r="G188" s="7">
        <v>52100000</v>
      </c>
      <c r="H188" s="7">
        <v>0</v>
      </c>
      <c r="I188" s="7">
        <v>15844932.560000001</v>
      </c>
      <c r="J188" s="7">
        <v>0</v>
      </c>
      <c r="K188" s="7">
        <v>36239684.670000002</v>
      </c>
      <c r="L188" s="7">
        <v>15382.77</v>
      </c>
    </row>
    <row r="189" spans="1:12" x14ac:dyDescent="0.25">
      <c r="A189" s="6" t="s">
        <v>239</v>
      </c>
      <c r="B189" s="25" t="s">
        <v>533</v>
      </c>
      <c r="C189" s="25" t="s">
        <v>534</v>
      </c>
      <c r="D189" s="6" t="s">
        <v>414</v>
      </c>
      <c r="E189" s="6" t="s">
        <v>283</v>
      </c>
      <c r="F189" s="6" t="s">
        <v>284</v>
      </c>
      <c r="G189" s="7">
        <v>5836903</v>
      </c>
      <c r="H189" s="7">
        <v>0</v>
      </c>
      <c r="I189" s="7">
        <v>2178832.35</v>
      </c>
      <c r="J189" s="7">
        <v>0</v>
      </c>
      <c r="K189" s="7">
        <v>2416841.0099999998</v>
      </c>
      <c r="L189" s="7">
        <v>1241229.6399999999</v>
      </c>
    </row>
    <row r="190" spans="1:12" x14ac:dyDescent="0.25">
      <c r="A190" s="6" t="s">
        <v>239</v>
      </c>
      <c r="B190" s="25" t="s">
        <v>533</v>
      </c>
      <c r="C190" s="25" t="s">
        <v>534</v>
      </c>
      <c r="D190" s="6" t="s">
        <v>414</v>
      </c>
      <c r="E190" s="6" t="s">
        <v>285</v>
      </c>
      <c r="F190" s="6" t="s">
        <v>286</v>
      </c>
      <c r="G190" s="7">
        <v>40350000</v>
      </c>
      <c r="H190" s="7">
        <v>0</v>
      </c>
      <c r="I190" s="7">
        <v>9454000.8200000003</v>
      </c>
      <c r="J190" s="7">
        <v>0</v>
      </c>
      <c r="K190" s="7">
        <v>15573780.029999999</v>
      </c>
      <c r="L190" s="7">
        <v>15322219.15</v>
      </c>
    </row>
    <row r="191" spans="1:12" x14ac:dyDescent="0.25">
      <c r="A191" s="6" t="s">
        <v>239</v>
      </c>
      <c r="B191" s="25" t="s">
        <v>533</v>
      </c>
      <c r="C191" s="25" t="s">
        <v>534</v>
      </c>
      <c r="D191" s="6" t="s">
        <v>414</v>
      </c>
      <c r="E191" s="6" t="s">
        <v>423</v>
      </c>
      <c r="F191" s="6" t="s">
        <v>424</v>
      </c>
      <c r="G191" s="7">
        <v>300000</v>
      </c>
      <c r="H191" s="7">
        <v>0</v>
      </c>
      <c r="I191" s="7">
        <v>0</v>
      </c>
      <c r="J191" s="7">
        <v>0</v>
      </c>
      <c r="K191" s="7">
        <v>45000</v>
      </c>
      <c r="L191" s="7">
        <v>255000</v>
      </c>
    </row>
    <row r="192" spans="1:12" x14ac:dyDescent="0.25">
      <c r="A192" s="6" t="s">
        <v>239</v>
      </c>
      <c r="B192" s="25" t="s">
        <v>533</v>
      </c>
      <c r="C192" s="25" t="s">
        <v>534</v>
      </c>
      <c r="D192" s="6" t="s">
        <v>414</v>
      </c>
      <c r="E192" s="6" t="s">
        <v>287</v>
      </c>
      <c r="F192" s="6" t="s">
        <v>288</v>
      </c>
      <c r="G192" s="7">
        <v>1250000000</v>
      </c>
      <c r="H192" s="7">
        <v>0</v>
      </c>
      <c r="I192" s="7">
        <v>148611565.91</v>
      </c>
      <c r="J192" s="7">
        <v>0</v>
      </c>
      <c r="K192" s="7">
        <v>1053916015.49</v>
      </c>
      <c r="L192" s="7">
        <v>47472418.600000001</v>
      </c>
    </row>
    <row r="193" spans="1:12" x14ac:dyDescent="0.25">
      <c r="A193" s="6" t="s">
        <v>239</v>
      </c>
      <c r="B193" s="25" t="s">
        <v>533</v>
      </c>
      <c r="C193" s="25" t="s">
        <v>534</v>
      </c>
      <c r="D193" s="6" t="s">
        <v>414</v>
      </c>
      <c r="E193" s="6" t="s">
        <v>289</v>
      </c>
      <c r="F193" s="6" t="s">
        <v>290</v>
      </c>
      <c r="G193" s="7">
        <v>2000000</v>
      </c>
      <c r="H193" s="7">
        <v>0</v>
      </c>
      <c r="I193" s="7">
        <v>454416.86</v>
      </c>
      <c r="J193" s="7">
        <v>0</v>
      </c>
      <c r="K193" s="7">
        <v>1403261.38</v>
      </c>
      <c r="L193" s="7">
        <v>142321.76</v>
      </c>
    </row>
    <row r="194" spans="1:12" x14ac:dyDescent="0.25">
      <c r="A194" s="6" t="s">
        <v>239</v>
      </c>
      <c r="B194" s="25" t="s">
        <v>533</v>
      </c>
      <c r="C194" s="25" t="s">
        <v>534</v>
      </c>
      <c r="D194" s="6" t="s">
        <v>414</v>
      </c>
      <c r="E194" s="6" t="s">
        <v>291</v>
      </c>
      <c r="F194" s="6" t="s">
        <v>292</v>
      </c>
      <c r="G194" s="7">
        <v>26000000</v>
      </c>
      <c r="H194" s="7">
        <v>0</v>
      </c>
      <c r="I194" s="7">
        <v>7946899.9800000004</v>
      </c>
      <c r="J194" s="7">
        <v>0</v>
      </c>
      <c r="K194" s="7">
        <v>12709058.529999999</v>
      </c>
      <c r="L194" s="7">
        <v>5344041.49</v>
      </c>
    </row>
    <row r="195" spans="1:12" x14ac:dyDescent="0.25">
      <c r="A195" s="6" t="s">
        <v>239</v>
      </c>
      <c r="B195" s="25" t="s">
        <v>533</v>
      </c>
      <c r="C195" s="25" t="s">
        <v>534</v>
      </c>
      <c r="D195" s="6" t="s">
        <v>414</v>
      </c>
      <c r="E195" s="6" t="s">
        <v>293</v>
      </c>
      <c r="F195" s="6" t="s">
        <v>294</v>
      </c>
      <c r="G195" s="7">
        <v>277400000</v>
      </c>
      <c r="H195" s="7">
        <v>0</v>
      </c>
      <c r="I195" s="7">
        <v>26172261.91</v>
      </c>
      <c r="J195" s="7">
        <v>0</v>
      </c>
      <c r="K195" s="7">
        <v>246223801.69</v>
      </c>
      <c r="L195" s="7">
        <v>5003936.4000000004</v>
      </c>
    </row>
    <row r="196" spans="1:12" x14ac:dyDescent="0.25">
      <c r="A196" s="6" t="s">
        <v>239</v>
      </c>
      <c r="B196" s="25" t="s">
        <v>533</v>
      </c>
      <c r="C196" s="25" t="s">
        <v>534</v>
      </c>
      <c r="D196" s="6" t="s">
        <v>414</v>
      </c>
      <c r="E196" s="6" t="s">
        <v>295</v>
      </c>
      <c r="F196" s="6" t="s">
        <v>296</v>
      </c>
      <c r="G196" s="7">
        <v>95518157</v>
      </c>
      <c r="H196" s="7">
        <v>0</v>
      </c>
      <c r="I196" s="7">
        <v>6303657.4299999997</v>
      </c>
      <c r="J196" s="7">
        <v>0</v>
      </c>
      <c r="K196" s="7">
        <v>83113638.299999997</v>
      </c>
      <c r="L196" s="7">
        <v>6100861.2699999996</v>
      </c>
    </row>
    <row r="197" spans="1:12" x14ac:dyDescent="0.25">
      <c r="A197" s="6" t="s">
        <v>239</v>
      </c>
      <c r="B197" s="25" t="s">
        <v>533</v>
      </c>
      <c r="C197" s="25" t="s">
        <v>534</v>
      </c>
      <c r="D197" s="6" t="s">
        <v>414</v>
      </c>
      <c r="E197" s="6" t="s">
        <v>297</v>
      </c>
      <c r="F197" s="6" t="s">
        <v>298</v>
      </c>
      <c r="G197" s="7">
        <v>1100000</v>
      </c>
      <c r="H197" s="7">
        <v>0</v>
      </c>
      <c r="I197" s="7">
        <v>41419.25</v>
      </c>
      <c r="J197" s="7">
        <v>0</v>
      </c>
      <c r="K197" s="7">
        <v>58580.75</v>
      </c>
      <c r="L197" s="7">
        <v>1000000</v>
      </c>
    </row>
    <row r="198" spans="1:12" x14ac:dyDescent="0.25">
      <c r="A198" s="6" t="s">
        <v>239</v>
      </c>
      <c r="B198" s="25" t="s">
        <v>533</v>
      </c>
      <c r="C198" s="25" t="s">
        <v>534</v>
      </c>
      <c r="D198" s="6" t="s">
        <v>414</v>
      </c>
      <c r="E198" s="6" t="s">
        <v>299</v>
      </c>
      <c r="F198" s="6" t="s">
        <v>300</v>
      </c>
      <c r="G198" s="7">
        <v>50000000</v>
      </c>
      <c r="H198" s="7">
        <v>0</v>
      </c>
      <c r="I198" s="7">
        <v>3791675.06</v>
      </c>
      <c r="J198" s="7">
        <v>0</v>
      </c>
      <c r="K198" s="7">
        <v>41074524.939999998</v>
      </c>
      <c r="L198" s="7">
        <v>5133800</v>
      </c>
    </row>
    <row r="199" spans="1:12" x14ac:dyDescent="0.25">
      <c r="A199" s="6" t="s">
        <v>239</v>
      </c>
      <c r="B199" s="25" t="s">
        <v>533</v>
      </c>
      <c r="C199" s="25" t="s">
        <v>534</v>
      </c>
      <c r="D199" s="6" t="s">
        <v>414</v>
      </c>
      <c r="E199" s="6" t="s">
        <v>301</v>
      </c>
      <c r="F199" s="6" t="s">
        <v>302</v>
      </c>
      <c r="G199" s="7">
        <v>6170925650</v>
      </c>
      <c r="H199" s="7">
        <v>0</v>
      </c>
      <c r="I199" s="7">
        <v>135649172.22999999</v>
      </c>
      <c r="J199" s="7">
        <v>0</v>
      </c>
      <c r="K199" s="7">
        <v>6035272464.1599998</v>
      </c>
      <c r="L199" s="7">
        <v>4013.61</v>
      </c>
    </row>
    <row r="200" spans="1:12" x14ac:dyDescent="0.25">
      <c r="A200" s="6" t="s">
        <v>239</v>
      </c>
      <c r="B200" s="25" t="s">
        <v>533</v>
      </c>
      <c r="C200" s="25" t="s">
        <v>534</v>
      </c>
      <c r="D200" s="6" t="s">
        <v>414</v>
      </c>
      <c r="E200" s="6" t="s">
        <v>402</v>
      </c>
      <c r="F200" s="6" t="s">
        <v>403</v>
      </c>
      <c r="G200" s="7">
        <v>300000</v>
      </c>
      <c r="H200" s="7">
        <v>0</v>
      </c>
      <c r="I200" s="7">
        <v>0</v>
      </c>
      <c r="J200" s="7">
        <v>0</v>
      </c>
      <c r="K200" s="7">
        <v>277440</v>
      </c>
      <c r="L200" s="7">
        <v>22560</v>
      </c>
    </row>
    <row r="201" spans="1:12" x14ac:dyDescent="0.25">
      <c r="A201" s="6" t="s">
        <v>239</v>
      </c>
      <c r="B201" s="25" t="s">
        <v>533</v>
      </c>
      <c r="C201" s="25" t="s">
        <v>534</v>
      </c>
      <c r="D201" s="6" t="s">
        <v>414</v>
      </c>
      <c r="E201" s="6" t="s">
        <v>425</v>
      </c>
      <c r="F201" s="6" t="s">
        <v>426</v>
      </c>
      <c r="G201" s="7">
        <v>300000</v>
      </c>
      <c r="H201" s="7">
        <v>0</v>
      </c>
      <c r="I201" s="7">
        <v>0</v>
      </c>
      <c r="J201" s="7">
        <v>0</v>
      </c>
      <c r="K201" s="7">
        <v>177975</v>
      </c>
      <c r="L201" s="7">
        <v>122025</v>
      </c>
    </row>
    <row r="202" spans="1:12" x14ac:dyDescent="0.25">
      <c r="A202" s="6" t="s">
        <v>239</v>
      </c>
      <c r="B202" s="25" t="s">
        <v>533</v>
      </c>
      <c r="C202" s="25" t="s">
        <v>534</v>
      </c>
      <c r="D202" s="6" t="s">
        <v>414</v>
      </c>
      <c r="E202" s="6" t="s">
        <v>303</v>
      </c>
      <c r="F202" s="6" t="s">
        <v>304</v>
      </c>
      <c r="G202" s="7">
        <v>10300000</v>
      </c>
      <c r="H202" s="7">
        <v>0</v>
      </c>
      <c r="I202" s="7">
        <v>198492.71</v>
      </c>
      <c r="J202" s="7">
        <v>0</v>
      </c>
      <c r="K202" s="7">
        <v>2383824.4900000002</v>
      </c>
      <c r="L202" s="7">
        <v>7717682.7999999998</v>
      </c>
    </row>
    <row r="203" spans="1:12" x14ac:dyDescent="0.25">
      <c r="A203" s="6" t="s">
        <v>239</v>
      </c>
      <c r="B203" s="25" t="s">
        <v>533</v>
      </c>
      <c r="C203" s="25" t="s">
        <v>534</v>
      </c>
      <c r="D203" s="6" t="s">
        <v>414</v>
      </c>
      <c r="E203" s="6" t="s">
        <v>305</v>
      </c>
      <c r="F203" s="6" t="s">
        <v>306</v>
      </c>
      <c r="G203" s="7">
        <v>10935000</v>
      </c>
      <c r="H203" s="7">
        <v>0</v>
      </c>
      <c r="I203" s="7">
        <v>5862202.7599999998</v>
      </c>
      <c r="J203" s="7">
        <v>0</v>
      </c>
      <c r="K203" s="7">
        <v>3949615.14</v>
      </c>
      <c r="L203" s="7">
        <v>1123182.1000000001</v>
      </c>
    </row>
    <row r="204" spans="1:12" x14ac:dyDescent="0.25">
      <c r="A204" s="6" t="s">
        <v>239</v>
      </c>
      <c r="B204" s="25" t="s">
        <v>533</v>
      </c>
      <c r="C204" s="25" t="s">
        <v>534</v>
      </c>
      <c r="D204" s="6" t="s">
        <v>414</v>
      </c>
      <c r="E204" s="6" t="s">
        <v>307</v>
      </c>
      <c r="F204" s="6" t="s">
        <v>308</v>
      </c>
      <c r="G204" s="7">
        <v>1115000000</v>
      </c>
      <c r="H204" s="7">
        <v>0</v>
      </c>
      <c r="I204" s="7">
        <v>445262695.00999999</v>
      </c>
      <c r="J204" s="7">
        <v>0</v>
      </c>
      <c r="K204" s="7">
        <v>603338797.41999996</v>
      </c>
      <c r="L204" s="7">
        <v>66398507.57</v>
      </c>
    </row>
    <row r="205" spans="1:12" x14ac:dyDescent="0.25">
      <c r="A205" s="6" t="s">
        <v>239</v>
      </c>
      <c r="B205" s="25" t="s">
        <v>533</v>
      </c>
      <c r="C205" s="25" t="s">
        <v>534</v>
      </c>
      <c r="D205" s="6" t="s">
        <v>414</v>
      </c>
      <c r="E205" s="6" t="s">
        <v>406</v>
      </c>
      <c r="F205" s="6" t="s">
        <v>407</v>
      </c>
      <c r="G205" s="7">
        <v>99500000</v>
      </c>
      <c r="H205" s="7">
        <v>0</v>
      </c>
      <c r="I205" s="7">
        <v>0</v>
      </c>
      <c r="J205" s="7">
        <v>0</v>
      </c>
      <c r="K205" s="7">
        <v>17127677.84</v>
      </c>
      <c r="L205" s="7">
        <v>82372322.159999996</v>
      </c>
    </row>
    <row r="206" spans="1:12" x14ac:dyDescent="0.25">
      <c r="A206" s="6" t="s">
        <v>239</v>
      </c>
      <c r="B206" s="25" t="s">
        <v>533</v>
      </c>
      <c r="C206" s="25" t="s">
        <v>534</v>
      </c>
      <c r="D206" s="6" t="s">
        <v>414</v>
      </c>
      <c r="E206" s="6" t="s">
        <v>309</v>
      </c>
      <c r="F206" s="6" t="s">
        <v>310</v>
      </c>
      <c r="G206" s="7">
        <v>16710000</v>
      </c>
      <c r="H206" s="7">
        <v>0</v>
      </c>
      <c r="I206" s="7">
        <v>6128046.1600000001</v>
      </c>
      <c r="J206" s="7">
        <v>0</v>
      </c>
      <c r="K206" s="7">
        <v>716700</v>
      </c>
      <c r="L206" s="7">
        <v>9865253.8399999999</v>
      </c>
    </row>
    <row r="207" spans="1:12" x14ac:dyDescent="0.25">
      <c r="A207" s="6" t="s">
        <v>239</v>
      </c>
      <c r="B207" s="25" t="s">
        <v>533</v>
      </c>
      <c r="C207" s="25" t="s">
        <v>534</v>
      </c>
      <c r="D207" s="6" t="s">
        <v>414</v>
      </c>
      <c r="E207" s="6" t="s">
        <v>311</v>
      </c>
      <c r="F207" s="6" t="s">
        <v>312</v>
      </c>
      <c r="G207" s="7">
        <v>75600000</v>
      </c>
      <c r="H207" s="7">
        <v>0</v>
      </c>
      <c r="I207" s="7">
        <v>21253850.629999999</v>
      </c>
      <c r="J207" s="7">
        <v>0</v>
      </c>
      <c r="K207" s="7">
        <v>47199703.82</v>
      </c>
      <c r="L207" s="7">
        <v>7146445.5499999998</v>
      </c>
    </row>
    <row r="208" spans="1:12" x14ac:dyDescent="0.25">
      <c r="A208" s="6" t="s">
        <v>239</v>
      </c>
      <c r="B208" s="25" t="s">
        <v>533</v>
      </c>
      <c r="C208" s="25" t="s">
        <v>534</v>
      </c>
      <c r="D208" s="6" t="s">
        <v>414</v>
      </c>
      <c r="E208" s="6" t="s">
        <v>313</v>
      </c>
      <c r="F208" s="6" t="s">
        <v>314</v>
      </c>
      <c r="G208" s="7">
        <v>12400000</v>
      </c>
      <c r="H208" s="7">
        <v>0</v>
      </c>
      <c r="I208" s="7">
        <v>833902.01</v>
      </c>
      <c r="J208" s="7">
        <v>0</v>
      </c>
      <c r="K208" s="7">
        <v>4351387.3099999996</v>
      </c>
      <c r="L208" s="7">
        <v>7214710.6799999997</v>
      </c>
    </row>
    <row r="209" spans="1:12" x14ac:dyDescent="0.25">
      <c r="A209" s="6" t="s">
        <v>239</v>
      </c>
      <c r="B209" s="25" t="s">
        <v>533</v>
      </c>
      <c r="C209" s="25" t="s">
        <v>534</v>
      </c>
      <c r="D209" s="6" t="s">
        <v>414</v>
      </c>
      <c r="E209" s="6" t="s">
        <v>315</v>
      </c>
      <c r="F209" s="6" t="s">
        <v>316</v>
      </c>
      <c r="G209" s="7">
        <v>116600000</v>
      </c>
      <c r="H209" s="7">
        <v>0</v>
      </c>
      <c r="I209" s="7">
        <v>3549469</v>
      </c>
      <c r="J209" s="7">
        <v>0</v>
      </c>
      <c r="K209" s="7">
        <v>113050531</v>
      </c>
      <c r="L209" s="7">
        <v>0</v>
      </c>
    </row>
    <row r="210" spans="1:12" x14ac:dyDescent="0.25">
      <c r="A210" s="6" t="s">
        <v>239</v>
      </c>
      <c r="B210" s="25" t="s">
        <v>533</v>
      </c>
      <c r="C210" s="25" t="s">
        <v>534</v>
      </c>
      <c r="D210" s="6" t="s">
        <v>414</v>
      </c>
      <c r="E210" s="6" t="s">
        <v>317</v>
      </c>
      <c r="F210" s="6" t="s">
        <v>318</v>
      </c>
      <c r="G210" s="7">
        <v>12638780</v>
      </c>
      <c r="H210" s="7">
        <v>0</v>
      </c>
      <c r="I210" s="7">
        <v>122179.71</v>
      </c>
      <c r="J210" s="7">
        <v>0</v>
      </c>
      <c r="K210" s="7">
        <v>4877820.29</v>
      </c>
      <c r="L210" s="7">
        <v>7638780</v>
      </c>
    </row>
    <row r="211" spans="1:12" x14ac:dyDescent="0.25">
      <c r="A211" s="6" t="s">
        <v>239</v>
      </c>
      <c r="B211" s="25" t="s">
        <v>533</v>
      </c>
      <c r="C211" s="25" t="s">
        <v>534</v>
      </c>
      <c r="D211" s="6" t="s">
        <v>414</v>
      </c>
      <c r="E211" s="6" t="s">
        <v>319</v>
      </c>
      <c r="F211" s="6" t="s">
        <v>320</v>
      </c>
      <c r="G211" s="7">
        <v>164000000</v>
      </c>
      <c r="H211" s="7">
        <v>0</v>
      </c>
      <c r="I211" s="7">
        <v>145000</v>
      </c>
      <c r="J211" s="7">
        <v>0</v>
      </c>
      <c r="K211" s="7">
        <v>163855000</v>
      </c>
      <c r="L211" s="7">
        <v>0</v>
      </c>
    </row>
    <row r="212" spans="1:12" x14ac:dyDescent="0.25">
      <c r="A212" s="6" t="s">
        <v>239</v>
      </c>
      <c r="B212" s="25" t="s">
        <v>533</v>
      </c>
      <c r="C212" s="25" t="s">
        <v>534</v>
      </c>
      <c r="D212" s="6" t="s">
        <v>414</v>
      </c>
      <c r="E212" s="6" t="s">
        <v>427</v>
      </c>
      <c r="F212" s="6" t="s">
        <v>428</v>
      </c>
      <c r="G212" s="7">
        <v>5600000</v>
      </c>
      <c r="H212" s="7">
        <v>0</v>
      </c>
      <c r="I212" s="7">
        <v>0</v>
      </c>
      <c r="J212" s="7">
        <v>0</v>
      </c>
      <c r="K212" s="7">
        <v>0</v>
      </c>
      <c r="L212" s="7">
        <v>5600000</v>
      </c>
    </row>
    <row r="213" spans="1:12" x14ac:dyDescent="0.25">
      <c r="A213" s="6"/>
      <c r="B213" s="33" t="s">
        <v>496</v>
      </c>
      <c r="C213" s="33"/>
      <c r="D213" s="33"/>
      <c r="E213" s="33"/>
      <c r="F213" s="33"/>
      <c r="G213" s="12">
        <f t="shared" ref="G213:L213" si="14">SUM(G181:G212)</f>
        <v>17682502067</v>
      </c>
      <c r="H213" s="12">
        <f t="shared" si="14"/>
        <v>0</v>
      </c>
      <c r="I213" s="12">
        <f t="shared" si="14"/>
        <v>1103119603.2900002</v>
      </c>
      <c r="J213" s="12">
        <f t="shared" si="14"/>
        <v>0</v>
      </c>
      <c r="K213" s="12">
        <f t="shared" si="14"/>
        <v>16296006584.280001</v>
      </c>
      <c r="L213" s="12">
        <f t="shared" si="14"/>
        <v>283375879.43000001</v>
      </c>
    </row>
    <row r="214" spans="1:12" x14ac:dyDescent="0.25">
      <c r="A214" s="6" t="s">
        <v>239</v>
      </c>
      <c r="B214" s="26" t="s">
        <v>535</v>
      </c>
      <c r="C214" s="27" t="s">
        <v>534</v>
      </c>
      <c r="D214" s="6" t="s">
        <v>414</v>
      </c>
      <c r="E214" s="6" t="s">
        <v>321</v>
      </c>
      <c r="F214" s="6" t="s">
        <v>322</v>
      </c>
      <c r="G214" s="7">
        <v>4390492700</v>
      </c>
      <c r="H214" s="7">
        <v>0</v>
      </c>
      <c r="I214" s="7">
        <v>89742493.280000001</v>
      </c>
      <c r="J214" s="7">
        <v>0</v>
      </c>
      <c r="K214" s="7">
        <v>4300749884.6999998</v>
      </c>
      <c r="L214" s="7">
        <v>322.02</v>
      </c>
    </row>
    <row r="215" spans="1:12" x14ac:dyDescent="0.25">
      <c r="A215" s="6" t="s">
        <v>239</v>
      </c>
      <c r="B215" s="26" t="s">
        <v>535</v>
      </c>
      <c r="C215" s="27" t="s">
        <v>534</v>
      </c>
      <c r="D215" s="6" t="s">
        <v>414</v>
      </c>
      <c r="E215" s="6" t="s">
        <v>323</v>
      </c>
      <c r="F215" s="6" t="s">
        <v>324</v>
      </c>
      <c r="G215" s="7">
        <v>21012000</v>
      </c>
      <c r="H215" s="7">
        <v>0</v>
      </c>
      <c r="I215" s="7">
        <v>0</v>
      </c>
      <c r="J215" s="7">
        <v>0</v>
      </c>
      <c r="K215" s="7">
        <v>15264742.199999999</v>
      </c>
      <c r="L215" s="7">
        <v>5747257.7999999998</v>
      </c>
    </row>
    <row r="216" spans="1:12" x14ac:dyDescent="0.25">
      <c r="A216" s="6" t="s">
        <v>239</v>
      </c>
      <c r="B216" s="26" t="s">
        <v>535</v>
      </c>
      <c r="C216" s="27" t="s">
        <v>534</v>
      </c>
      <c r="D216" s="6" t="s">
        <v>414</v>
      </c>
      <c r="E216" s="6" t="s">
        <v>429</v>
      </c>
      <c r="F216" s="6" t="s">
        <v>430</v>
      </c>
      <c r="G216" s="7">
        <v>33500000</v>
      </c>
      <c r="H216" s="7">
        <v>0</v>
      </c>
      <c r="I216" s="7">
        <v>0.17</v>
      </c>
      <c r="J216" s="7">
        <v>0</v>
      </c>
      <c r="K216" s="7">
        <v>30984674.82</v>
      </c>
      <c r="L216" s="7">
        <v>2515325.0099999998</v>
      </c>
    </row>
    <row r="217" spans="1:12" x14ac:dyDescent="0.25">
      <c r="A217" s="6" t="s">
        <v>239</v>
      </c>
      <c r="B217" s="26" t="s">
        <v>535</v>
      </c>
      <c r="C217" s="27" t="s">
        <v>534</v>
      </c>
      <c r="D217" s="6" t="s">
        <v>414</v>
      </c>
      <c r="E217" s="6" t="s">
        <v>325</v>
      </c>
      <c r="F217" s="6" t="s">
        <v>326</v>
      </c>
      <c r="G217" s="7">
        <v>99089366.430000007</v>
      </c>
      <c r="H217" s="7">
        <v>0</v>
      </c>
      <c r="I217" s="7">
        <v>9549005.6899999995</v>
      </c>
      <c r="J217" s="7">
        <v>0</v>
      </c>
      <c r="K217" s="7">
        <v>70915008.859999999</v>
      </c>
      <c r="L217" s="7">
        <v>18625351.879999999</v>
      </c>
    </row>
    <row r="218" spans="1:12" x14ac:dyDescent="0.25">
      <c r="A218" s="6" t="s">
        <v>239</v>
      </c>
      <c r="B218" s="26" t="s">
        <v>535</v>
      </c>
      <c r="C218" s="27" t="s">
        <v>534</v>
      </c>
      <c r="D218" s="6" t="s">
        <v>414</v>
      </c>
      <c r="E218" s="6" t="s">
        <v>327</v>
      </c>
      <c r="F218" s="6" t="s">
        <v>328</v>
      </c>
      <c r="G218" s="7">
        <v>5630000</v>
      </c>
      <c r="H218" s="7">
        <v>0</v>
      </c>
      <c r="I218" s="7">
        <v>319576.21000000002</v>
      </c>
      <c r="J218" s="7">
        <v>0</v>
      </c>
      <c r="K218" s="7">
        <v>1849808.25</v>
      </c>
      <c r="L218" s="7">
        <v>3460615.54</v>
      </c>
    </row>
    <row r="219" spans="1:12" x14ac:dyDescent="0.25">
      <c r="A219" s="6" t="s">
        <v>239</v>
      </c>
      <c r="B219" s="26" t="s">
        <v>535</v>
      </c>
      <c r="C219" s="27" t="s">
        <v>534</v>
      </c>
      <c r="D219" s="6" t="s">
        <v>414</v>
      </c>
      <c r="E219" s="6" t="s">
        <v>329</v>
      </c>
      <c r="F219" s="6" t="s">
        <v>330</v>
      </c>
      <c r="G219" s="7">
        <v>5301431995</v>
      </c>
      <c r="H219" s="7">
        <v>0</v>
      </c>
      <c r="I219" s="7">
        <v>215852381.80000001</v>
      </c>
      <c r="J219" s="7">
        <v>0</v>
      </c>
      <c r="K219" s="7">
        <v>5085574049.6300001</v>
      </c>
      <c r="L219" s="7">
        <v>5563.57</v>
      </c>
    </row>
    <row r="220" spans="1:12" x14ac:dyDescent="0.25">
      <c r="A220" s="6" t="s">
        <v>239</v>
      </c>
      <c r="B220" s="26" t="s">
        <v>535</v>
      </c>
      <c r="C220" s="27" t="s">
        <v>534</v>
      </c>
      <c r="D220" s="6" t="s">
        <v>414</v>
      </c>
      <c r="E220" s="6" t="s">
        <v>431</v>
      </c>
      <c r="F220" s="6" t="s">
        <v>432</v>
      </c>
      <c r="G220" s="7">
        <v>95200000</v>
      </c>
      <c r="H220" s="7">
        <v>0</v>
      </c>
      <c r="I220" s="7">
        <v>14112716.050000001</v>
      </c>
      <c r="J220" s="7">
        <v>0</v>
      </c>
      <c r="K220" s="7">
        <v>48503673.649999999</v>
      </c>
      <c r="L220" s="7">
        <v>32583610.300000001</v>
      </c>
    </row>
    <row r="221" spans="1:12" x14ac:dyDescent="0.25">
      <c r="A221" s="6" t="s">
        <v>239</v>
      </c>
      <c r="B221" s="26" t="s">
        <v>535</v>
      </c>
      <c r="C221" s="27" t="s">
        <v>534</v>
      </c>
      <c r="D221" s="6" t="s">
        <v>414</v>
      </c>
      <c r="E221" s="6" t="s">
        <v>331</v>
      </c>
      <c r="F221" s="6" t="s">
        <v>332</v>
      </c>
      <c r="G221" s="7">
        <v>61600414</v>
      </c>
      <c r="H221" s="7">
        <v>0</v>
      </c>
      <c r="I221" s="7">
        <v>4833888.47</v>
      </c>
      <c r="J221" s="7">
        <v>0</v>
      </c>
      <c r="K221" s="7">
        <v>40568818.719999999</v>
      </c>
      <c r="L221" s="7">
        <v>16197706.810000001</v>
      </c>
    </row>
    <row r="222" spans="1:12" x14ac:dyDescent="0.25">
      <c r="A222" s="6" t="s">
        <v>239</v>
      </c>
      <c r="B222" s="26" t="s">
        <v>535</v>
      </c>
      <c r="C222" s="27" t="s">
        <v>534</v>
      </c>
      <c r="D222" s="6" t="s">
        <v>414</v>
      </c>
      <c r="E222" s="6" t="s">
        <v>333</v>
      </c>
      <c r="F222" s="6" t="s">
        <v>334</v>
      </c>
      <c r="G222" s="7">
        <v>33645481</v>
      </c>
      <c r="H222" s="7">
        <v>0</v>
      </c>
      <c r="I222" s="7">
        <v>2627515</v>
      </c>
      <c r="J222" s="7">
        <v>0</v>
      </c>
      <c r="K222" s="7">
        <v>30108185.629999999</v>
      </c>
      <c r="L222" s="7">
        <v>909780.37</v>
      </c>
    </row>
    <row r="223" spans="1:12" x14ac:dyDescent="0.25">
      <c r="A223" s="6" t="s">
        <v>239</v>
      </c>
      <c r="B223" s="26" t="s">
        <v>535</v>
      </c>
      <c r="C223" s="27" t="s">
        <v>534</v>
      </c>
      <c r="D223" s="6" t="s">
        <v>414</v>
      </c>
      <c r="E223" s="6" t="s">
        <v>335</v>
      </c>
      <c r="F223" s="6" t="s">
        <v>336</v>
      </c>
      <c r="G223" s="7">
        <v>8995309</v>
      </c>
      <c r="H223" s="7">
        <v>0</v>
      </c>
      <c r="I223" s="7">
        <v>2.89</v>
      </c>
      <c r="J223" s="7">
        <v>0</v>
      </c>
      <c r="K223" s="7">
        <v>4371208.83</v>
      </c>
      <c r="L223" s="7">
        <v>4624097.2800000003</v>
      </c>
    </row>
    <row r="224" spans="1:12" x14ac:dyDescent="0.25">
      <c r="A224" s="6" t="s">
        <v>239</v>
      </c>
      <c r="B224" s="26" t="s">
        <v>535</v>
      </c>
      <c r="C224" s="27" t="s">
        <v>534</v>
      </c>
      <c r="D224" s="6" t="s">
        <v>414</v>
      </c>
      <c r="E224" s="6" t="s">
        <v>337</v>
      </c>
      <c r="F224" s="6" t="s">
        <v>338</v>
      </c>
      <c r="G224" s="7">
        <v>60177646</v>
      </c>
      <c r="H224" s="7">
        <v>0</v>
      </c>
      <c r="I224" s="7">
        <v>6227462.6799999997</v>
      </c>
      <c r="J224" s="7">
        <v>0</v>
      </c>
      <c r="K224" s="7">
        <v>39131606.399999999</v>
      </c>
      <c r="L224" s="7">
        <v>14818576.92</v>
      </c>
    </row>
    <row r="225" spans="1:12" x14ac:dyDescent="0.25">
      <c r="A225" s="6" t="s">
        <v>239</v>
      </c>
      <c r="B225" s="26" t="s">
        <v>535</v>
      </c>
      <c r="C225" s="27" t="s">
        <v>534</v>
      </c>
      <c r="D225" s="6" t="s">
        <v>414</v>
      </c>
      <c r="E225" s="6" t="s">
        <v>339</v>
      </c>
      <c r="F225" s="6" t="s">
        <v>340</v>
      </c>
      <c r="G225" s="7">
        <v>350000</v>
      </c>
      <c r="H225" s="7">
        <v>0</v>
      </c>
      <c r="I225" s="7">
        <v>0</v>
      </c>
      <c r="J225" s="7">
        <v>0</v>
      </c>
      <c r="K225" s="7">
        <v>0</v>
      </c>
      <c r="L225" s="7">
        <v>350000</v>
      </c>
    </row>
    <row r="226" spans="1:12" x14ac:dyDescent="0.25">
      <c r="A226" s="6" t="s">
        <v>239</v>
      </c>
      <c r="B226" s="26" t="s">
        <v>535</v>
      </c>
      <c r="C226" s="27" t="s">
        <v>534</v>
      </c>
      <c r="D226" s="6" t="s">
        <v>414</v>
      </c>
      <c r="E226" s="6" t="s">
        <v>341</v>
      </c>
      <c r="F226" s="6" t="s">
        <v>342</v>
      </c>
      <c r="G226" s="7">
        <v>20945843</v>
      </c>
      <c r="H226" s="7">
        <v>0</v>
      </c>
      <c r="I226" s="7">
        <v>354201.58</v>
      </c>
      <c r="J226" s="7">
        <v>0</v>
      </c>
      <c r="K226" s="7">
        <v>15530326.58</v>
      </c>
      <c r="L226" s="7">
        <v>5061314.84</v>
      </c>
    </row>
    <row r="227" spans="1:12" x14ac:dyDescent="0.25">
      <c r="A227" s="6" t="s">
        <v>239</v>
      </c>
      <c r="B227" s="26" t="s">
        <v>535</v>
      </c>
      <c r="C227" s="27" t="s">
        <v>534</v>
      </c>
      <c r="D227" s="6" t="s">
        <v>414</v>
      </c>
      <c r="E227" s="6" t="s">
        <v>343</v>
      </c>
      <c r="F227" s="6" t="s">
        <v>344</v>
      </c>
      <c r="G227" s="7">
        <v>13500000</v>
      </c>
      <c r="H227" s="7">
        <v>0</v>
      </c>
      <c r="I227" s="7">
        <v>0</v>
      </c>
      <c r="J227" s="7">
        <v>0</v>
      </c>
      <c r="K227" s="7">
        <v>8844986.1099999994</v>
      </c>
      <c r="L227" s="7">
        <v>4655013.8899999997</v>
      </c>
    </row>
    <row r="228" spans="1:12" x14ac:dyDescent="0.25">
      <c r="A228" s="6" t="s">
        <v>239</v>
      </c>
      <c r="B228" s="26" t="s">
        <v>535</v>
      </c>
      <c r="C228" s="27" t="s">
        <v>534</v>
      </c>
      <c r="D228" s="6" t="s">
        <v>414</v>
      </c>
      <c r="E228" s="6" t="s">
        <v>345</v>
      </c>
      <c r="F228" s="6" t="s">
        <v>346</v>
      </c>
      <c r="G228" s="7">
        <v>80529243.189999998</v>
      </c>
      <c r="H228" s="7">
        <v>0</v>
      </c>
      <c r="I228" s="7">
        <v>11066940.26</v>
      </c>
      <c r="J228" s="7">
        <v>0</v>
      </c>
      <c r="K228" s="7">
        <v>20397441.960000001</v>
      </c>
      <c r="L228" s="7">
        <v>49064860.969999999</v>
      </c>
    </row>
    <row r="229" spans="1:12" x14ac:dyDescent="0.25">
      <c r="A229" s="6" t="s">
        <v>239</v>
      </c>
      <c r="B229" s="26" t="s">
        <v>535</v>
      </c>
      <c r="C229" s="27" t="s">
        <v>534</v>
      </c>
      <c r="D229" s="6" t="s">
        <v>414</v>
      </c>
      <c r="E229" s="6" t="s">
        <v>347</v>
      </c>
      <c r="F229" s="6" t="s">
        <v>348</v>
      </c>
      <c r="G229" s="7">
        <v>985015307</v>
      </c>
      <c r="H229" s="7">
        <v>0</v>
      </c>
      <c r="I229" s="7">
        <v>83020989.530000001</v>
      </c>
      <c r="J229" s="7">
        <v>0</v>
      </c>
      <c r="K229" s="7">
        <v>875780279.44000006</v>
      </c>
      <c r="L229" s="7">
        <v>26214038.030000001</v>
      </c>
    </row>
    <row r="230" spans="1:12" x14ac:dyDescent="0.25">
      <c r="A230" s="6" t="s">
        <v>239</v>
      </c>
      <c r="B230" s="26" t="s">
        <v>535</v>
      </c>
      <c r="C230" s="27" t="s">
        <v>534</v>
      </c>
      <c r="D230" s="6" t="s">
        <v>414</v>
      </c>
      <c r="E230" s="6" t="s">
        <v>349</v>
      </c>
      <c r="F230" s="6" t="s">
        <v>350</v>
      </c>
      <c r="G230" s="7">
        <v>12165201.32</v>
      </c>
      <c r="H230" s="7">
        <v>0</v>
      </c>
      <c r="I230" s="7">
        <v>1103470.68</v>
      </c>
      <c r="J230" s="7">
        <v>0</v>
      </c>
      <c r="K230" s="7">
        <v>5758318.5199999996</v>
      </c>
      <c r="L230" s="7">
        <v>5303412.12</v>
      </c>
    </row>
    <row r="231" spans="1:12" x14ac:dyDescent="0.25">
      <c r="A231" s="6" t="s">
        <v>239</v>
      </c>
      <c r="B231" s="26" t="s">
        <v>535</v>
      </c>
      <c r="C231" s="27" t="s">
        <v>534</v>
      </c>
      <c r="D231" s="6" t="s">
        <v>414</v>
      </c>
      <c r="E231" s="6" t="s">
        <v>351</v>
      </c>
      <c r="F231" s="6" t="s">
        <v>352</v>
      </c>
      <c r="G231" s="7">
        <v>21600000</v>
      </c>
      <c r="H231" s="7">
        <v>0</v>
      </c>
      <c r="I231" s="7">
        <v>197328.65</v>
      </c>
      <c r="J231" s="7">
        <v>0</v>
      </c>
      <c r="K231" s="7">
        <v>7278856</v>
      </c>
      <c r="L231" s="7">
        <v>14123815.35</v>
      </c>
    </row>
    <row r="232" spans="1:12" x14ac:dyDescent="0.25">
      <c r="A232" s="6" t="s">
        <v>239</v>
      </c>
      <c r="B232" s="26" t="s">
        <v>535</v>
      </c>
      <c r="C232" s="27" t="s">
        <v>534</v>
      </c>
      <c r="D232" s="6" t="s">
        <v>414</v>
      </c>
      <c r="E232" s="6" t="s">
        <v>353</v>
      </c>
      <c r="F232" s="6" t="s">
        <v>354</v>
      </c>
      <c r="G232" s="7">
        <v>69975000</v>
      </c>
      <c r="H232" s="7">
        <v>0</v>
      </c>
      <c r="I232" s="7">
        <v>0.01</v>
      </c>
      <c r="J232" s="7">
        <v>0</v>
      </c>
      <c r="K232" s="7">
        <v>66224676.359999999</v>
      </c>
      <c r="L232" s="7">
        <v>3750323.63</v>
      </c>
    </row>
    <row r="233" spans="1:12" x14ac:dyDescent="0.25">
      <c r="A233" s="6" t="s">
        <v>239</v>
      </c>
      <c r="B233" s="26" t="s">
        <v>535</v>
      </c>
      <c r="C233" s="27" t="s">
        <v>534</v>
      </c>
      <c r="D233" s="6" t="s">
        <v>414</v>
      </c>
      <c r="E233" s="6" t="s">
        <v>355</v>
      </c>
      <c r="F233" s="6" t="s">
        <v>356</v>
      </c>
      <c r="G233" s="7">
        <v>1297847528</v>
      </c>
      <c r="H233" s="7">
        <v>0</v>
      </c>
      <c r="I233" s="7">
        <v>84442722.659999996</v>
      </c>
      <c r="J233" s="7">
        <v>0</v>
      </c>
      <c r="K233" s="7">
        <v>1201188397.1300001</v>
      </c>
      <c r="L233" s="7">
        <v>12216408.210000001</v>
      </c>
    </row>
    <row r="234" spans="1:12" x14ac:dyDescent="0.25">
      <c r="A234" s="6" t="s">
        <v>239</v>
      </c>
      <c r="B234" s="26" t="s">
        <v>535</v>
      </c>
      <c r="C234" s="27" t="s">
        <v>534</v>
      </c>
      <c r="D234" s="6" t="s">
        <v>414</v>
      </c>
      <c r="E234" s="6" t="s">
        <v>357</v>
      </c>
      <c r="F234" s="6" t="s">
        <v>358</v>
      </c>
      <c r="G234" s="7">
        <v>88300000</v>
      </c>
      <c r="H234" s="7">
        <v>0</v>
      </c>
      <c r="I234" s="7">
        <v>431715.52</v>
      </c>
      <c r="J234" s="7">
        <v>0</v>
      </c>
      <c r="K234" s="7">
        <v>87443354.709999993</v>
      </c>
      <c r="L234" s="7">
        <v>424929.77</v>
      </c>
    </row>
    <row r="235" spans="1:12" x14ac:dyDescent="0.25">
      <c r="A235" s="6" t="s">
        <v>239</v>
      </c>
      <c r="B235" s="26" t="s">
        <v>535</v>
      </c>
      <c r="C235" s="27" t="s">
        <v>534</v>
      </c>
      <c r="D235" s="6" t="s">
        <v>414</v>
      </c>
      <c r="E235" s="6" t="s">
        <v>359</v>
      </c>
      <c r="F235" s="6" t="s">
        <v>360</v>
      </c>
      <c r="G235" s="7">
        <v>836116720</v>
      </c>
      <c r="H235" s="7">
        <v>0</v>
      </c>
      <c r="I235" s="7">
        <v>403356920.17000002</v>
      </c>
      <c r="J235" s="7">
        <v>0</v>
      </c>
      <c r="K235" s="7">
        <v>400286619.06999999</v>
      </c>
      <c r="L235" s="7">
        <v>32473180.760000002</v>
      </c>
    </row>
    <row r="236" spans="1:12" x14ac:dyDescent="0.25">
      <c r="A236" s="6" t="s">
        <v>239</v>
      </c>
      <c r="B236" s="26" t="s">
        <v>535</v>
      </c>
      <c r="C236" s="27" t="s">
        <v>534</v>
      </c>
      <c r="D236" s="6" t="s">
        <v>414</v>
      </c>
      <c r="E236" s="6" t="s">
        <v>361</v>
      </c>
      <c r="F236" s="6" t="s">
        <v>362</v>
      </c>
      <c r="G236" s="7">
        <v>25420189.059999999</v>
      </c>
      <c r="H236" s="7">
        <v>0</v>
      </c>
      <c r="I236" s="7">
        <v>1935062.85</v>
      </c>
      <c r="J236" s="7">
        <v>0</v>
      </c>
      <c r="K236" s="7">
        <v>3603723.35</v>
      </c>
      <c r="L236" s="7">
        <v>19881402.859999999</v>
      </c>
    </row>
    <row r="237" spans="1:12" x14ac:dyDescent="0.25">
      <c r="A237" s="6" t="s">
        <v>239</v>
      </c>
      <c r="B237" s="26" t="s">
        <v>535</v>
      </c>
      <c r="C237" s="27" t="s">
        <v>534</v>
      </c>
      <c r="D237" s="6" t="s">
        <v>414</v>
      </c>
      <c r="E237" s="6" t="s">
        <v>363</v>
      </c>
      <c r="F237" s="6" t="s">
        <v>364</v>
      </c>
      <c r="G237" s="7">
        <v>20205150</v>
      </c>
      <c r="H237" s="7">
        <v>0</v>
      </c>
      <c r="I237" s="7">
        <v>0</v>
      </c>
      <c r="J237" s="7">
        <v>0</v>
      </c>
      <c r="K237" s="7">
        <v>19953750.41</v>
      </c>
      <c r="L237" s="7">
        <v>251399.59</v>
      </c>
    </row>
    <row r="238" spans="1:12" x14ac:dyDescent="0.25">
      <c r="A238" s="33" t="s">
        <v>497</v>
      </c>
      <c r="B238" s="33"/>
      <c r="C238" s="33"/>
      <c r="D238" s="33"/>
      <c r="E238" s="33"/>
      <c r="F238" s="33"/>
      <c r="G238" s="12">
        <f t="shared" ref="G238:L238" si="15">SUM(G214:G237)</f>
        <v>13582745093</v>
      </c>
      <c r="H238" s="12">
        <f t="shared" si="15"/>
        <v>0</v>
      </c>
      <c r="I238" s="12">
        <f t="shared" si="15"/>
        <v>929174394.14999998</v>
      </c>
      <c r="J238" s="12">
        <f t="shared" si="15"/>
        <v>0</v>
      </c>
      <c r="K238" s="12">
        <f t="shared" si="15"/>
        <v>12380312391.329996</v>
      </c>
      <c r="L238" s="14">
        <f t="shared" si="15"/>
        <v>273258307.51999998</v>
      </c>
    </row>
    <row r="239" spans="1:12" x14ac:dyDescent="0.25">
      <c r="A239" s="6" t="s">
        <v>239</v>
      </c>
      <c r="B239" s="25" t="s">
        <v>536</v>
      </c>
      <c r="C239" s="25" t="s">
        <v>534</v>
      </c>
      <c r="D239" s="6" t="s">
        <v>414</v>
      </c>
      <c r="E239" s="6" t="s">
        <v>433</v>
      </c>
      <c r="F239" s="6" t="s">
        <v>434</v>
      </c>
      <c r="G239" s="7">
        <v>162356200</v>
      </c>
      <c r="H239" s="7">
        <v>0</v>
      </c>
      <c r="I239" s="7">
        <v>18946575.66</v>
      </c>
      <c r="J239" s="7">
        <v>0</v>
      </c>
      <c r="K239" s="7">
        <v>135665709.44</v>
      </c>
      <c r="L239" s="7">
        <v>7743914.9000000004</v>
      </c>
    </row>
    <row r="240" spans="1:12" x14ac:dyDescent="0.25">
      <c r="A240" s="6" t="s">
        <v>239</v>
      </c>
      <c r="B240" s="25" t="s">
        <v>536</v>
      </c>
      <c r="C240" s="25" t="s">
        <v>534</v>
      </c>
      <c r="D240" s="6" t="s">
        <v>414</v>
      </c>
      <c r="E240" s="6" t="s">
        <v>435</v>
      </c>
      <c r="F240" s="6" t="s">
        <v>436</v>
      </c>
      <c r="G240" s="7">
        <v>832756962</v>
      </c>
      <c r="H240" s="7">
        <v>0</v>
      </c>
      <c r="I240" s="7">
        <v>315868520.88</v>
      </c>
      <c r="J240" s="7">
        <v>0</v>
      </c>
      <c r="K240" s="7">
        <v>498100714.63</v>
      </c>
      <c r="L240" s="7">
        <v>18787726.489999998</v>
      </c>
    </row>
    <row r="241" spans="1:12" x14ac:dyDescent="0.25">
      <c r="A241" s="6" t="s">
        <v>239</v>
      </c>
      <c r="B241" s="25" t="s">
        <v>536</v>
      </c>
      <c r="C241" s="25" t="s">
        <v>534</v>
      </c>
      <c r="D241" s="6" t="s">
        <v>414</v>
      </c>
      <c r="E241" s="6" t="s">
        <v>365</v>
      </c>
      <c r="F241" s="6" t="s">
        <v>366</v>
      </c>
      <c r="G241" s="7">
        <v>138804570</v>
      </c>
      <c r="H241" s="7">
        <v>0</v>
      </c>
      <c r="I241" s="7">
        <v>52779028.039999999</v>
      </c>
      <c r="J241" s="7">
        <v>0</v>
      </c>
      <c r="K241" s="7">
        <v>68477295.969999999</v>
      </c>
      <c r="L241" s="7">
        <v>17548245.989999998</v>
      </c>
    </row>
    <row r="242" spans="1:12" x14ac:dyDescent="0.25">
      <c r="A242" s="6" t="s">
        <v>239</v>
      </c>
      <c r="B242" s="25" t="s">
        <v>536</v>
      </c>
      <c r="C242" s="25" t="s">
        <v>534</v>
      </c>
      <c r="D242" s="6" t="s">
        <v>414</v>
      </c>
      <c r="E242" s="6" t="s">
        <v>367</v>
      </c>
      <c r="F242" s="6" t="s">
        <v>368</v>
      </c>
      <c r="G242" s="7">
        <v>56889985</v>
      </c>
      <c r="H242" s="7">
        <v>0</v>
      </c>
      <c r="I242" s="7">
        <v>3848691.8</v>
      </c>
      <c r="J242" s="7">
        <v>0</v>
      </c>
      <c r="K242" s="7">
        <v>49036375.289999999</v>
      </c>
      <c r="L242" s="7">
        <v>4004917.91</v>
      </c>
    </row>
    <row r="243" spans="1:12" x14ac:dyDescent="0.25">
      <c r="A243" s="6" t="s">
        <v>239</v>
      </c>
      <c r="B243" s="25" t="s">
        <v>536</v>
      </c>
      <c r="C243" s="25" t="s">
        <v>534</v>
      </c>
      <c r="D243" s="6" t="s">
        <v>414</v>
      </c>
      <c r="E243" s="6" t="s">
        <v>369</v>
      </c>
      <c r="F243" s="6" t="s">
        <v>370</v>
      </c>
      <c r="G243" s="7">
        <v>564457800.27999997</v>
      </c>
      <c r="H243" s="7">
        <v>0</v>
      </c>
      <c r="I243" s="7">
        <v>260226675.22</v>
      </c>
      <c r="J243" s="7">
        <v>0</v>
      </c>
      <c r="K243" s="7">
        <v>185648570.74000001</v>
      </c>
      <c r="L243" s="7">
        <v>118582554.31999999</v>
      </c>
    </row>
    <row r="244" spans="1:12" x14ac:dyDescent="0.25">
      <c r="A244" s="6" t="s">
        <v>239</v>
      </c>
      <c r="B244" s="25" t="s">
        <v>536</v>
      </c>
      <c r="C244" s="25" t="s">
        <v>534</v>
      </c>
      <c r="D244" s="6" t="s">
        <v>414</v>
      </c>
      <c r="E244" s="6" t="s">
        <v>437</v>
      </c>
      <c r="F244" s="6" t="s">
        <v>438</v>
      </c>
      <c r="G244" s="7">
        <v>32514000</v>
      </c>
      <c r="H244" s="7">
        <v>0</v>
      </c>
      <c r="I244" s="7">
        <v>4469402.74</v>
      </c>
      <c r="J244" s="7">
        <v>0</v>
      </c>
      <c r="K244" s="7">
        <v>21847219.010000002</v>
      </c>
      <c r="L244" s="7">
        <v>6197378.25</v>
      </c>
    </row>
    <row r="245" spans="1:12" x14ac:dyDescent="0.25">
      <c r="A245" s="6" t="s">
        <v>239</v>
      </c>
      <c r="B245" s="25" t="s">
        <v>536</v>
      </c>
      <c r="C245" s="25" t="s">
        <v>534</v>
      </c>
      <c r="D245" s="6" t="s">
        <v>414</v>
      </c>
      <c r="E245" s="6" t="s">
        <v>408</v>
      </c>
      <c r="F245" s="6" t="s">
        <v>409</v>
      </c>
      <c r="G245" s="7">
        <v>3343742.72</v>
      </c>
      <c r="H245" s="7">
        <v>0</v>
      </c>
      <c r="I245" s="7">
        <v>1035635.51</v>
      </c>
      <c r="J245" s="7">
        <v>0</v>
      </c>
      <c r="K245" s="7">
        <v>1675917.66</v>
      </c>
      <c r="L245" s="7">
        <v>632189.55000000005</v>
      </c>
    </row>
    <row r="246" spans="1:12" x14ac:dyDescent="0.25">
      <c r="A246" s="6" t="s">
        <v>239</v>
      </c>
      <c r="B246" s="25" t="s">
        <v>536</v>
      </c>
      <c r="C246" s="25" t="s">
        <v>534</v>
      </c>
      <c r="D246" s="6" t="s">
        <v>414</v>
      </c>
      <c r="E246" s="6" t="s">
        <v>371</v>
      </c>
      <c r="F246" s="6" t="s">
        <v>372</v>
      </c>
      <c r="G246" s="7">
        <v>1825861930</v>
      </c>
      <c r="H246" s="7">
        <v>0</v>
      </c>
      <c r="I246" s="7">
        <v>92096180.640000001</v>
      </c>
      <c r="J246" s="7">
        <v>0</v>
      </c>
      <c r="K246" s="7">
        <v>1671750782.4300001</v>
      </c>
      <c r="L246" s="7">
        <v>62014966.93</v>
      </c>
    </row>
    <row r="247" spans="1:12" x14ac:dyDescent="0.25">
      <c r="A247" s="6" t="s">
        <v>239</v>
      </c>
      <c r="B247" s="25" t="s">
        <v>536</v>
      </c>
      <c r="C247" s="25" t="s">
        <v>534</v>
      </c>
      <c r="D247" s="6" t="s">
        <v>414</v>
      </c>
      <c r="E247" s="6" t="s">
        <v>371</v>
      </c>
      <c r="F247" s="6" t="s">
        <v>372</v>
      </c>
      <c r="G247" s="7">
        <v>374609939.31999999</v>
      </c>
      <c r="H247" s="7">
        <v>0</v>
      </c>
      <c r="I247" s="7">
        <v>21154352.920000002</v>
      </c>
      <c r="J247" s="7">
        <v>0</v>
      </c>
      <c r="K247" s="7">
        <v>353367756.43000001</v>
      </c>
      <c r="L247" s="7">
        <v>87829.97</v>
      </c>
    </row>
    <row r="248" spans="1:12" x14ac:dyDescent="0.25">
      <c r="A248" s="6" t="s">
        <v>239</v>
      </c>
      <c r="B248" s="25" t="s">
        <v>536</v>
      </c>
      <c r="C248" s="25" t="s">
        <v>534</v>
      </c>
      <c r="D248" s="6" t="s">
        <v>414</v>
      </c>
      <c r="E248" s="6" t="s">
        <v>373</v>
      </c>
      <c r="F248" s="6" t="s">
        <v>374</v>
      </c>
      <c r="G248" s="7">
        <v>24871677</v>
      </c>
      <c r="H248" s="7">
        <v>0</v>
      </c>
      <c r="I248" s="7">
        <v>0</v>
      </c>
      <c r="J248" s="7">
        <v>0</v>
      </c>
      <c r="K248" s="7">
        <v>125185.58</v>
      </c>
      <c r="L248" s="7">
        <v>24746491.420000002</v>
      </c>
    </row>
    <row r="249" spans="1:12" x14ac:dyDescent="0.25">
      <c r="A249" s="6" t="s">
        <v>239</v>
      </c>
      <c r="B249" s="25" t="s">
        <v>536</v>
      </c>
      <c r="C249" s="25" t="s">
        <v>534</v>
      </c>
      <c r="D249" s="6" t="s">
        <v>414</v>
      </c>
      <c r="E249" s="6" t="s">
        <v>439</v>
      </c>
      <c r="F249" s="6" t="s">
        <v>440</v>
      </c>
      <c r="G249" s="7">
        <v>28700000</v>
      </c>
      <c r="H249" s="7">
        <v>0</v>
      </c>
      <c r="I249" s="7">
        <v>0</v>
      </c>
      <c r="J249" s="7">
        <v>0</v>
      </c>
      <c r="K249" s="7">
        <v>0</v>
      </c>
      <c r="L249" s="7">
        <v>28700000</v>
      </c>
    </row>
    <row r="250" spans="1:12" x14ac:dyDescent="0.25">
      <c r="A250" s="6" t="s">
        <v>239</v>
      </c>
      <c r="B250" s="25" t="s">
        <v>536</v>
      </c>
      <c r="C250" s="25" t="s">
        <v>534</v>
      </c>
      <c r="D250" s="6" t="s">
        <v>414</v>
      </c>
      <c r="E250" s="6" t="s">
        <v>441</v>
      </c>
      <c r="F250" s="6" t="s">
        <v>442</v>
      </c>
      <c r="G250" s="7">
        <v>15000000</v>
      </c>
      <c r="H250" s="7">
        <v>0</v>
      </c>
      <c r="I250" s="7">
        <v>0</v>
      </c>
      <c r="J250" s="7">
        <v>0</v>
      </c>
      <c r="K250" s="7">
        <v>0</v>
      </c>
      <c r="L250" s="7">
        <v>15000000</v>
      </c>
    </row>
    <row r="251" spans="1:12" x14ac:dyDescent="0.25">
      <c r="A251" s="6" t="s">
        <v>239</v>
      </c>
      <c r="B251" s="25" t="s">
        <v>536</v>
      </c>
      <c r="C251" s="25" t="s">
        <v>534</v>
      </c>
      <c r="D251" s="6" t="s">
        <v>414</v>
      </c>
      <c r="E251" s="6" t="s">
        <v>375</v>
      </c>
      <c r="F251" s="6" t="s">
        <v>376</v>
      </c>
      <c r="G251" s="7">
        <v>408021862</v>
      </c>
      <c r="H251" s="7">
        <v>0</v>
      </c>
      <c r="I251" s="7">
        <v>12277409.779999999</v>
      </c>
      <c r="J251" s="7">
        <v>0</v>
      </c>
      <c r="K251" s="7">
        <v>391004040.14999998</v>
      </c>
      <c r="L251" s="7">
        <v>4740412.07</v>
      </c>
    </row>
    <row r="252" spans="1:12" x14ac:dyDescent="0.25">
      <c r="A252" s="33" t="s">
        <v>498</v>
      </c>
      <c r="B252" s="33"/>
      <c r="C252" s="33"/>
      <c r="D252" s="33"/>
      <c r="E252" s="33"/>
      <c r="F252" s="33"/>
      <c r="G252" s="12">
        <f t="shared" ref="G252:L252" si="16">SUM(G239:G251)</f>
        <v>4468188668.3199997</v>
      </c>
      <c r="H252" s="12">
        <f t="shared" si="16"/>
        <v>0</v>
      </c>
      <c r="I252" s="12">
        <f t="shared" si="16"/>
        <v>782702473.18999994</v>
      </c>
      <c r="J252" s="12">
        <f t="shared" si="16"/>
        <v>0</v>
      </c>
      <c r="K252" s="12">
        <f t="shared" si="16"/>
        <v>3376699567.3299999</v>
      </c>
      <c r="L252" s="12">
        <f t="shared" si="16"/>
        <v>308786627.80000001</v>
      </c>
    </row>
    <row r="253" spans="1:12" x14ac:dyDescent="0.25">
      <c r="A253" s="6" t="s">
        <v>239</v>
      </c>
      <c r="B253" s="25" t="s">
        <v>537</v>
      </c>
      <c r="C253" s="25" t="s">
        <v>538</v>
      </c>
      <c r="D253" s="6" t="s">
        <v>414</v>
      </c>
      <c r="E253" s="6" t="s">
        <v>443</v>
      </c>
      <c r="F253" s="6" t="s">
        <v>378</v>
      </c>
      <c r="G253" s="7">
        <v>1844503662</v>
      </c>
      <c r="H253" s="7">
        <v>0</v>
      </c>
      <c r="I253" s="7">
        <v>0</v>
      </c>
      <c r="J253" s="7">
        <v>0</v>
      </c>
      <c r="K253" s="7">
        <v>1714099800.1700001</v>
      </c>
      <c r="L253" s="7">
        <v>130403861.83</v>
      </c>
    </row>
    <row r="254" spans="1:12" x14ac:dyDescent="0.25">
      <c r="A254" s="6" t="s">
        <v>239</v>
      </c>
      <c r="B254" s="25" t="s">
        <v>537</v>
      </c>
      <c r="C254" s="25" t="s">
        <v>538</v>
      </c>
      <c r="D254" s="6" t="s">
        <v>414</v>
      </c>
      <c r="E254" s="6" t="s">
        <v>444</v>
      </c>
      <c r="F254" s="6" t="s">
        <v>380</v>
      </c>
      <c r="G254" s="7">
        <v>327039657</v>
      </c>
      <c r="H254" s="7">
        <v>0</v>
      </c>
      <c r="I254" s="7">
        <v>0</v>
      </c>
      <c r="J254" s="7">
        <v>0</v>
      </c>
      <c r="K254" s="7">
        <v>303918404.29000002</v>
      </c>
      <c r="L254" s="7">
        <v>23121252.710000001</v>
      </c>
    </row>
    <row r="255" spans="1:12" x14ac:dyDescent="0.25">
      <c r="A255" s="6" t="s">
        <v>239</v>
      </c>
      <c r="B255" s="25" t="s">
        <v>537</v>
      </c>
      <c r="C255" s="25" t="s">
        <v>534</v>
      </c>
      <c r="D255" s="6" t="s">
        <v>414</v>
      </c>
      <c r="E255" s="6" t="s">
        <v>381</v>
      </c>
      <c r="F255" s="6" t="s">
        <v>382</v>
      </c>
      <c r="G255" s="7">
        <v>1800000000</v>
      </c>
      <c r="H255" s="7">
        <v>0</v>
      </c>
      <c r="I255" s="7">
        <v>140916703.47</v>
      </c>
      <c r="J255" s="7">
        <v>0</v>
      </c>
      <c r="K255" s="7">
        <v>1659083296.53</v>
      </c>
      <c r="L255" s="7">
        <v>0</v>
      </c>
    </row>
    <row r="256" spans="1:12" x14ac:dyDescent="0.25">
      <c r="A256" s="6" t="s">
        <v>239</v>
      </c>
      <c r="B256" s="25" t="s">
        <v>537</v>
      </c>
      <c r="C256" s="25" t="s">
        <v>538</v>
      </c>
      <c r="D256" s="6" t="s">
        <v>414</v>
      </c>
      <c r="E256" s="6" t="s">
        <v>383</v>
      </c>
      <c r="F256" s="6" t="s">
        <v>384</v>
      </c>
      <c r="G256" s="7">
        <v>909116911</v>
      </c>
      <c r="H256" s="7">
        <v>0</v>
      </c>
      <c r="I256" s="7">
        <v>0</v>
      </c>
      <c r="J256" s="7">
        <v>0</v>
      </c>
      <c r="K256" s="7">
        <v>852932510.78999996</v>
      </c>
      <c r="L256" s="7">
        <v>56184400.210000001</v>
      </c>
    </row>
    <row r="257" spans="1:12" x14ac:dyDescent="0.25">
      <c r="A257" s="6" t="s">
        <v>239</v>
      </c>
      <c r="B257" s="25" t="s">
        <v>537</v>
      </c>
      <c r="C257" s="25" t="s">
        <v>534</v>
      </c>
      <c r="D257" s="6" t="s">
        <v>414</v>
      </c>
      <c r="E257" s="6" t="s">
        <v>385</v>
      </c>
      <c r="F257" s="6" t="s">
        <v>386</v>
      </c>
      <c r="G257" s="7">
        <v>699956250</v>
      </c>
      <c r="H257" s="7">
        <v>0</v>
      </c>
      <c r="I257" s="7">
        <v>1490348.97</v>
      </c>
      <c r="J257" s="7">
        <v>0</v>
      </c>
      <c r="K257" s="7">
        <v>698462506.60000002</v>
      </c>
      <c r="L257" s="7">
        <v>3394.43</v>
      </c>
    </row>
    <row r="258" spans="1:12" x14ac:dyDescent="0.25">
      <c r="A258" s="33" t="s">
        <v>499</v>
      </c>
      <c r="B258" s="33"/>
      <c r="C258" s="33"/>
      <c r="D258" s="33"/>
      <c r="E258" s="33"/>
      <c r="F258" s="33"/>
      <c r="G258" s="12">
        <f t="shared" ref="G258:L258" si="17">SUM(G253:G257)</f>
        <v>5580616480</v>
      </c>
      <c r="H258" s="12">
        <f t="shared" si="17"/>
        <v>0</v>
      </c>
      <c r="I258" s="12">
        <f t="shared" si="17"/>
        <v>142407052.44</v>
      </c>
      <c r="J258" s="12">
        <f t="shared" si="17"/>
        <v>0</v>
      </c>
      <c r="K258" s="12">
        <f t="shared" si="17"/>
        <v>5228496518.3800001</v>
      </c>
      <c r="L258" s="12">
        <f t="shared" si="17"/>
        <v>209712909.18000001</v>
      </c>
    </row>
    <row r="259" spans="1:12" x14ac:dyDescent="0.25">
      <c r="A259" s="8"/>
      <c r="B259" s="34" t="s">
        <v>522</v>
      </c>
      <c r="C259" s="34"/>
      <c r="D259" s="34"/>
      <c r="E259" s="34"/>
      <c r="F259" s="34"/>
      <c r="G259" s="15">
        <f t="shared" ref="G259:L259" si="18">+G180+G213+G238+G252+G258</f>
        <v>208444157209.32001</v>
      </c>
      <c r="H259" s="15">
        <f t="shared" si="18"/>
        <v>0</v>
      </c>
      <c r="I259" s="15">
        <f t="shared" si="18"/>
        <v>2957403523.0700002</v>
      </c>
      <c r="J259" s="15">
        <f t="shared" si="18"/>
        <v>0</v>
      </c>
      <c r="K259" s="15">
        <f t="shared" si="18"/>
        <v>193789669469.06</v>
      </c>
      <c r="L259" s="15">
        <f t="shared" si="18"/>
        <v>11697084217.190001</v>
      </c>
    </row>
    <row r="260" spans="1:12" x14ac:dyDescent="0.25">
      <c r="A260" s="6" t="s">
        <v>239</v>
      </c>
      <c r="B260" s="24" t="s">
        <v>531</v>
      </c>
      <c r="C260" s="25" t="s">
        <v>532</v>
      </c>
      <c r="D260" s="6" t="s">
        <v>445</v>
      </c>
      <c r="E260" s="6" t="s">
        <v>241</v>
      </c>
      <c r="F260" s="6" t="s">
        <v>242</v>
      </c>
      <c r="G260" s="7">
        <v>1762409697</v>
      </c>
      <c r="H260" s="7">
        <v>0</v>
      </c>
      <c r="I260" s="7">
        <v>0</v>
      </c>
      <c r="J260" s="7">
        <v>0</v>
      </c>
      <c r="K260" s="7">
        <v>1554924928.47</v>
      </c>
      <c r="L260" s="7">
        <v>207484768.53</v>
      </c>
    </row>
    <row r="261" spans="1:12" x14ac:dyDescent="0.25">
      <c r="A261" s="6" t="s">
        <v>239</v>
      </c>
      <c r="B261" s="24" t="s">
        <v>531</v>
      </c>
      <c r="C261" s="25" t="s">
        <v>532</v>
      </c>
      <c r="D261" s="6" t="s">
        <v>445</v>
      </c>
      <c r="E261" s="6" t="s">
        <v>243</v>
      </c>
      <c r="F261" s="6" t="s">
        <v>244</v>
      </c>
      <c r="G261" s="7">
        <v>11340000</v>
      </c>
      <c r="H261" s="7">
        <v>0</v>
      </c>
      <c r="I261" s="7">
        <v>0</v>
      </c>
      <c r="J261" s="7">
        <v>0</v>
      </c>
      <c r="K261" s="7">
        <v>4579926.5199999996</v>
      </c>
      <c r="L261" s="7">
        <v>6760073.4800000004</v>
      </c>
    </row>
    <row r="262" spans="1:12" x14ac:dyDescent="0.25">
      <c r="A262" s="6" t="s">
        <v>239</v>
      </c>
      <c r="B262" s="24" t="s">
        <v>531</v>
      </c>
      <c r="C262" s="25" t="s">
        <v>532</v>
      </c>
      <c r="D262" s="6" t="s">
        <v>445</v>
      </c>
      <c r="E262" s="6" t="s">
        <v>392</v>
      </c>
      <c r="F262" s="6" t="s">
        <v>393</v>
      </c>
      <c r="G262" s="7">
        <v>411506500</v>
      </c>
      <c r="H262" s="7">
        <v>0</v>
      </c>
      <c r="I262" s="7">
        <v>0</v>
      </c>
      <c r="J262" s="7">
        <v>0</v>
      </c>
      <c r="K262" s="7">
        <v>366623526.60000002</v>
      </c>
      <c r="L262" s="7">
        <v>44882973.399999999</v>
      </c>
    </row>
    <row r="263" spans="1:12" x14ac:dyDescent="0.25">
      <c r="A263" s="6" t="s">
        <v>239</v>
      </c>
      <c r="B263" s="24" t="s">
        <v>531</v>
      </c>
      <c r="C263" s="25" t="s">
        <v>532</v>
      </c>
      <c r="D263" s="6" t="s">
        <v>445</v>
      </c>
      <c r="E263" s="6" t="s">
        <v>245</v>
      </c>
      <c r="F263" s="6" t="s">
        <v>246</v>
      </c>
      <c r="G263" s="7">
        <v>372356208</v>
      </c>
      <c r="H263" s="7">
        <v>0</v>
      </c>
      <c r="I263" s="7">
        <v>0</v>
      </c>
      <c r="J263" s="7">
        <v>0</v>
      </c>
      <c r="K263" s="7">
        <v>364182656.79000002</v>
      </c>
      <c r="L263" s="7">
        <v>8173551.21</v>
      </c>
    </row>
    <row r="264" spans="1:12" x14ac:dyDescent="0.25">
      <c r="A264" s="6" t="s">
        <v>239</v>
      </c>
      <c r="B264" s="24" t="s">
        <v>531</v>
      </c>
      <c r="C264" s="25" t="s">
        <v>532</v>
      </c>
      <c r="D264" s="6" t="s">
        <v>445</v>
      </c>
      <c r="E264" s="6" t="s">
        <v>247</v>
      </c>
      <c r="F264" s="6" t="s">
        <v>248</v>
      </c>
      <c r="G264" s="7">
        <v>7296960</v>
      </c>
      <c r="H264" s="7">
        <v>0</v>
      </c>
      <c r="I264" s="7">
        <v>0</v>
      </c>
      <c r="J264" s="7">
        <v>0</v>
      </c>
      <c r="K264" s="7">
        <v>6285840</v>
      </c>
      <c r="L264" s="7">
        <v>1011120</v>
      </c>
    </row>
    <row r="265" spans="1:12" x14ac:dyDescent="0.25">
      <c r="A265" s="6" t="s">
        <v>239</v>
      </c>
      <c r="B265" s="24" t="s">
        <v>531</v>
      </c>
      <c r="C265" s="25" t="s">
        <v>532</v>
      </c>
      <c r="D265" s="6" t="s">
        <v>445</v>
      </c>
      <c r="E265" s="6" t="s">
        <v>249</v>
      </c>
      <c r="F265" s="6" t="s">
        <v>250</v>
      </c>
      <c r="G265" s="7">
        <v>295165818</v>
      </c>
      <c r="H265" s="7">
        <v>0</v>
      </c>
      <c r="I265" s="7">
        <v>0</v>
      </c>
      <c r="J265" s="7">
        <v>0</v>
      </c>
      <c r="K265" s="7">
        <v>262656007.97</v>
      </c>
      <c r="L265" s="7">
        <v>32509810.030000001</v>
      </c>
    </row>
    <row r="266" spans="1:12" x14ac:dyDescent="0.25">
      <c r="A266" s="6" t="s">
        <v>239</v>
      </c>
      <c r="B266" s="24" t="s">
        <v>531</v>
      </c>
      <c r="C266" s="25" t="s">
        <v>532</v>
      </c>
      <c r="D266" s="6" t="s">
        <v>445</v>
      </c>
      <c r="E266" s="6" t="s">
        <v>251</v>
      </c>
      <c r="F266" s="6" t="s">
        <v>252</v>
      </c>
      <c r="G266" s="7">
        <v>245062000</v>
      </c>
      <c r="H266" s="7">
        <v>0</v>
      </c>
      <c r="I266" s="7">
        <v>0</v>
      </c>
      <c r="J266" s="7">
        <v>0</v>
      </c>
      <c r="K266" s="7">
        <v>238175598.49000001</v>
      </c>
      <c r="L266" s="7">
        <v>6886401.5099999998</v>
      </c>
    </row>
    <row r="267" spans="1:12" x14ac:dyDescent="0.25">
      <c r="A267" s="6" t="s">
        <v>239</v>
      </c>
      <c r="B267" s="24" t="s">
        <v>531</v>
      </c>
      <c r="C267" s="25" t="s">
        <v>532</v>
      </c>
      <c r="D267" s="6" t="s">
        <v>445</v>
      </c>
      <c r="E267" s="6" t="s">
        <v>253</v>
      </c>
      <c r="F267" s="6" t="s">
        <v>254</v>
      </c>
      <c r="G267" s="7">
        <v>721326856</v>
      </c>
      <c r="H267" s="7">
        <v>0</v>
      </c>
      <c r="I267" s="7">
        <v>0</v>
      </c>
      <c r="J267" s="7">
        <v>0</v>
      </c>
      <c r="K267" s="7">
        <v>659995622.48000002</v>
      </c>
      <c r="L267" s="7">
        <v>61331233.520000003</v>
      </c>
    </row>
    <row r="268" spans="1:12" x14ac:dyDescent="0.25">
      <c r="A268" s="6" t="s">
        <v>239</v>
      </c>
      <c r="B268" s="24" t="s">
        <v>531</v>
      </c>
      <c r="C268" s="25" t="s">
        <v>532</v>
      </c>
      <c r="D268" s="6" t="s">
        <v>445</v>
      </c>
      <c r="E268" s="6" t="s">
        <v>446</v>
      </c>
      <c r="F268" s="6" t="s">
        <v>256</v>
      </c>
      <c r="G268" s="7">
        <v>327045191</v>
      </c>
      <c r="H268" s="7">
        <v>0</v>
      </c>
      <c r="I268" s="7">
        <v>0</v>
      </c>
      <c r="J268" s="7">
        <v>0</v>
      </c>
      <c r="K268" s="7">
        <v>294189702</v>
      </c>
      <c r="L268" s="7">
        <v>32855489</v>
      </c>
    </row>
    <row r="269" spans="1:12" x14ac:dyDescent="0.25">
      <c r="A269" s="6" t="s">
        <v>239</v>
      </c>
      <c r="B269" s="24" t="s">
        <v>531</v>
      </c>
      <c r="C269" s="25" t="s">
        <v>532</v>
      </c>
      <c r="D269" s="6" t="s">
        <v>445</v>
      </c>
      <c r="E269" s="6" t="s">
        <v>447</v>
      </c>
      <c r="F269" s="6" t="s">
        <v>258</v>
      </c>
      <c r="G269" s="7">
        <v>17678119</v>
      </c>
      <c r="H269" s="7">
        <v>0</v>
      </c>
      <c r="I269" s="7">
        <v>0</v>
      </c>
      <c r="J269" s="7">
        <v>0</v>
      </c>
      <c r="K269" s="7">
        <v>15902212</v>
      </c>
      <c r="L269" s="7">
        <v>1775907</v>
      </c>
    </row>
    <row r="270" spans="1:12" x14ac:dyDescent="0.25">
      <c r="A270" s="6" t="s">
        <v>239</v>
      </c>
      <c r="B270" s="24" t="s">
        <v>531</v>
      </c>
      <c r="C270" s="25" t="s">
        <v>532</v>
      </c>
      <c r="D270" s="6" t="s">
        <v>445</v>
      </c>
      <c r="E270" s="6" t="s">
        <v>448</v>
      </c>
      <c r="F270" s="6" t="s">
        <v>260</v>
      </c>
      <c r="G270" s="7">
        <v>185620243</v>
      </c>
      <c r="H270" s="7">
        <v>0</v>
      </c>
      <c r="I270" s="7">
        <v>0</v>
      </c>
      <c r="J270" s="7">
        <v>0</v>
      </c>
      <c r="K270" s="7">
        <v>166972535</v>
      </c>
      <c r="L270" s="7">
        <v>18647708</v>
      </c>
    </row>
    <row r="271" spans="1:12" x14ac:dyDescent="0.25">
      <c r="A271" s="6" t="s">
        <v>239</v>
      </c>
      <c r="B271" s="24" t="s">
        <v>531</v>
      </c>
      <c r="C271" s="25" t="s">
        <v>532</v>
      </c>
      <c r="D271" s="6" t="s">
        <v>445</v>
      </c>
      <c r="E271" s="6" t="s">
        <v>449</v>
      </c>
      <c r="F271" s="6" t="s">
        <v>262</v>
      </c>
      <c r="G271" s="7">
        <v>106068711</v>
      </c>
      <c r="H271" s="7">
        <v>0</v>
      </c>
      <c r="I271" s="7">
        <v>0</v>
      </c>
      <c r="J271" s="7">
        <v>0</v>
      </c>
      <c r="K271" s="7">
        <v>95408947</v>
      </c>
      <c r="L271" s="7">
        <v>10659764</v>
      </c>
    </row>
    <row r="272" spans="1:12" x14ac:dyDescent="0.25">
      <c r="A272" s="6" t="s">
        <v>239</v>
      </c>
      <c r="B272" s="24" t="s">
        <v>531</v>
      </c>
      <c r="C272" s="25" t="s">
        <v>532</v>
      </c>
      <c r="D272" s="6" t="s">
        <v>445</v>
      </c>
      <c r="E272" s="6" t="s">
        <v>450</v>
      </c>
      <c r="F272" s="6" t="s">
        <v>264</v>
      </c>
      <c r="G272" s="7">
        <v>53034354</v>
      </c>
      <c r="H272" s="7">
        <v>0</v>
      </c>
      <c r="I272" s="7">
        <v>0</v>
      </c>
      <c r="J272" s="7">
        <v>0</v>
      </c>
      <c r="K272" s="7">
        <v>47710234</v>
      </c>
      <c r="L272" s="7">
        <v>5324120</v>
      </c>
    </row>
    <row r="273" spans="1:12" x14ac:dyDescent="0.25">
      <c r="A273" s="6" t="s">
        <v>239</v>
      </c>
      <c r="B273" s="24" t="s">
        <v>531</v>
      </c>
      <c r="C273" s="25" t="s">
        <v>532</v>
      </c>
      <c r="D273" s="6" t="s">
        <v>445</v>
      </c>
      <c r="E273" s="6" t="s">
        <v>451</v>
      </c>
      <c r="F273" s="6" t="s">
        <v>266</v>
      </c>
      <c r="G273" s="7">
        <v>11000000</v>
      </c>
      <c r="H273" s="7">
        <v>0</v>
      </c>
      <c r="I273" s="7">
        <v>0</v>
      </c>
      <c r="J273" s="7">
        <v>0</v>
      </c>
      <c r="K273" s="7">
        <v>10466808.130000001</v>
      </c>
      <c r="L273" s="7">
        <v>533191.87</v>
      </c>
    </row>
    <row r="274" spans="1:12" x14ac:dyDescent="0.25">
      <c r="A274" s="6"/>
      <c r="B274" s="33" t="s">
        <v>500</v>
      </c>
      <c r="C274" s="33"/>
      <c r="D274" s="33"/>
      <c r="E274" s="33"/>
      <c r="F274" s="33"/>
      <c r="G274" s="12">
        <f t="shared" ref="G274:L274" si="19">SUM(G260:G273)</f>
        <v>4526910657</v>
      </c>
      <c r="H274" s="12">
        <f t="shared" si="19"/>
        <v>0</v>
      </c>
      <c r="I274" s="12">
        <f t="shared" si="19"/>
        <v>0</v>
      </c>
      <c r="J274" s="12">
        <f t="shared" si="19"/>
        <v>0</v>
      </c>
      <c r="K274" s="12">
        <f t="shared" si="19"/>
        <v>4088074545.4500003</v>
      </c>
      <c r="L274" s="12">
        <f t="shared" si="19"/>
        <v>438836111.54999995</v>
      </c>
    </row>
    <row r="275" spans="1:12" x14ac:dyDescent="0.25">
      <c r="A275" s="6" t="s">
        <v>239</v>
      </c>
      <c r="B275" s="25" t="s">
        <v>533</v>
      </c>
      <c r="C275" s="25" t="s">
        <v>534</v>
      </c>
      <c r="D275" s="6" t="s">
        <v>445</v>
      </c>
      <c r="E275" s="6" t="s">
        <v>267</v>
      </c>
      <c r="F275" s="6" t="s">
        <v>268</v>
      </c>
      <c r="G275" s="7">
        <v>72365769</v>
      </c>
      <c r="H275" s="7">
        <v>0</v>
      </c>
      <c r="I275" s="7">
        <v>0</v>
      </c>
      <c r="J275" s="7">
        <v>0</v>
      </c>
      <c r="K275" s="7">
        <v>66668215.600000001</v>
      </c>
      <c r="L275" s="7">
        <v>5697553.4000000004</v>
      </c>
    </row>
    <row r="276" spans="1:12" x14ac:dyDescent="0.25">
      <c r="A276" s="6" t="s">
        <v>239</v>
      </c>
      <c r="B276" s="25" t="s">
        <v>533</v>
      </c>
      <c r="C276" s="25" t="s">
        <v>534</v>
      </c>
      <c r="D276" s="6" t="s">
        <v>445</v>
      </c>
      <c r="E276" s="6" t="s">
        <v>273</v>
      </c>
      <c r="F276" s="6" t="s">
        <v>274</v>
      </c>
      <c r="G276" s="7">
        <v>15048300</v>
      </c>
      <c r="H276" s="7">
        <v>0</v>
      </c>
      <c r="I276" s="7">
        <v>1341436.5900000001</v>
      </c>
      <c r="J276" s="7">
        <v>0</v>
      </c>
      <c r="K276" s="7">
        <v>8769324.4100000001</v>
      </c>
      <c r="L276" s="7">
        <v>4937539</v>
      </c>
    </row>
    <row r="277" spans="1:12" x14ac:dyDescent="0.25">
      <c r="A277" s="6" t="s">
        <v>239</v>
      </c>
      <c r="B277" s="25" t="s">
        <v>533</v>
      </c>
      <c r="C277" s="25" t="s">
        <v>534</v>
      </c>
      <c r="D277" s="6" t="s">
        <v>445</v>
      </c>
      <c r="E277" s="6" t="s">
        <v>275</v>
      </c>
      <c r="F277" s="6" t="s">
        <v>276</v>
      </c>
      <c r="G277" s="7">
        <v>44286700</v>
      </c>
      <c r="H277" s="7">
        <v>0</v>
      </c>
      <c r="I277" s="7">
        <v>3535830.7</v>
      </c>
      <c r="J277" s="7">
        <v>0</v>
      </c>
      <c r="K277" s="7">
        <v>31661160.32</v>
      </c>
      <c r="L277" s="7">
        <v>9089708.9800000004</v>
      </c>
    </row>
    <row r="278" spans="1:12" x14ac:dyDescent="0.25">
      <c r="A278" s="6" t="s">
        <v>239</v>
      </c>
      <c r="B278" s="25" t="s">
        <v>533</v>
      </c>
      <c r="C278" s="25" t="s">
        <v>534</v>
      </c>
      <c r="D278" s="6" t="s">
        <v>445</v>
      </c>
      <c r="E278" s="6" t="s">
        <v>279</v>
      </c>
      <c r="F278" s="6" t="s">
        <v>280</v>
      </c>
      <c r="G278" s="7">
        <v>85628960</v>
      </c>
      <c r="H278" s="7">
        <v>0</v>
      </c>
      <c r="I278" s="7">
        <v>8316303.4000000004</v>
      </c>
      <c r="J278" s="7">
        <v>0</v>
      </c>
      <c r="K278" s="7">
        <v>77311893.650000006</v>
      </c>
      <c r="L278" s="7">
        <v>762.95</v>
      </c>
    </row>
    <row r="279" spans="1:12" x14ac:dyDescent="0.25">
      <c r="A279" s="6" t="s">
        <v>239</v>
      </c>
      <c r="B279" s="25" t="s">
        <v>533</v>
      </c>
      <c r="C279" s="25" t="s">
        <v>534</v>
      </c>
      <c r="D279" s="6" t="s">
        <v>445</v>
      </c>
      <c r="E279" s="6" t="s">
        <v>283</v>
      </c>
      <c r="F279" s="6" t="s">
        <v>284</v>
      </c>
      <c r="G279" s="7">
        <v>425000</v>
      </c>
      <c r="H279" s="7">
        <v>0</v>
      </c>
      <c r="I279" s="7">
        <v>158647.47</v>
      </c>
      <c r="J279" s="7">
        <v>0</v>
      </c>
      <c r="K279" s="7">
        <v>253504.2</v>
      </c>
      <c r="L279" s="7">
        <v>12848.33</v>
      </c>
    </row>
    <row r="280" spans="1:12" x14ac:dyDescent="0.25">
      <c r="A280" s="6" t="s">
        <v>239</v>
      </c>
      <c r="B280" s="25" t="s">
        <v>533</v>
      </c>
      <c r="C280" s="25" t="s">
        <v>534</v>
      </c>
      <c r="D280" s="6" t="s">
        <v>445</v>
      </c>
      <c r="E280" s="6" t="s">
        <v>285</v>
      </c>
      <c r="F280" s="6" t="s">
        <v>286</v>
      </c>
      <c r="G280" s="7">
        <v>75000</v>
      </c>
      <c r="H280" s="7">
        <v>0</v>
      </c>
      <c r="I280" s="7">
        <v>71895.12</v>
      </c>
      <c r="J280" s="7">
        <v>0</v>
      </c>
      <c r="K280" s="7">
        <v>0</v>
      </c>
      <c r="L280" s="7">
        <v>3104.88</v>
      </c>
    </row>
    <row r="281" spans="1:12" x14ac:dyDescent="0.25">
      <c r="A281" s="6" t="s">
        <v>239</v>
      </c>
      <c r="B281" s="25" t="s">
        <v>533</v>
      </c>
      <c r="C281" s="25" t="s">
        <v>534</v>
      </c>
      <c r="D281" s="6" t="s">
        <v>445</v>
      </c>
      <c r="E281" s="6" t="s">
        <v>287</v>
      </c>
      <c r="F281" s="6" t="s">
        <v>288</v>
      </c>
      <c r="G281" s="7">
        <v>125000</v>
      </c>
      <c r="H281" s="7">
        <v>0</v>
      </c>
      <c r="I281" s="7">
        <v>0</v>
      </c>
      <c r="J281" s="7">
        <v>0</v>
      </c>
      <c r="K281" s="7">
        <v>0</v>
      </c>
      <c r="L281" s="7">
        <v>125000</v>
      </c>
    </row>
    <row r="282" spans="1:12" x14ac:dyDescent="0.25">
      <c r="A282" s="6" t="s">
        <v>239</v>
      </c>
      <c r="B282" s="25" t="s">
        <v>533</v>
      </c>
      <c r="C282" s="25" t="s">
        <v>534</v>
      </c>
      <c r="D282" s="6" t="s">
        <v>445</v>
      </c>
      <c r="E282" s="6" t="s">
        <v>289</v>
      </c>
      <c r="F282" s="6" t="s">
        <v>290</v>
      </c>
      <c r="G282" s="7">
        <v>375000</v>
      </c>
      <c r="H282" s="7">
        <v>0</v>
      </c>
      <c r="I282" s="7">
        <v>0</v>
      </c>
      <c r="J282" s="7">
        <v>0</v>
      </c>
      <c r="K282" s="7">
        <v>91220.62</v>
      </c>
      <c r="L282" s="7">
        <v>283779.38</v>
      </c>
    </row>
    <row r="283" spans="1:12" x14ac:dyDescent="0.25">
      <c r="A283" s="6" t="s">
        <v>239</v>
      </c>
      <c r="B283" s="25" t="s">
        <v>533</v>
      </c>
      <c r="C283" s="25" t="s">
        <v>534</v>
      </c>
      <c r="D283" s="6" t="s">
        <v>445</v>
      </c>
      <c r="E283" s="6" t="s">
        <v>291</v>
      </c>
      <c r="F283" s="6" t="s">
        <v>292</v>
      </c>
      <c r="G283" s="7">
        <v>2312000</v>
      </c>
      <c r="H283" s="7">
        <v>0</v>
      </c>
      <c r="I283" s="7">
        <v>239291.89</v>
      </c>
      <c r="J283" s="7">
        <v>0</v>
      </c>
      <c r="K283" s="7">
        <v>1996577.36</v>
      </c>
      <c r="L283" s="7">
        <v>76130.75</v>
      </c>
    </row>
    <row r="284" spans="1:12" x14ac:dyDescent="0.25">
      <c r="A284" s="6" t="s">
        <v>239</v>
      </c>
      <c r="B284" s="25" t="s">
        <v>533</v>
      </c>
      <c r="C284" s="25" t="s">
        <v>534</v>
      </c>
      <c r="D284" s="6" t="s">
        <v>445</v>
      </c>
      <c r="E284" s="6" t="s">
        <v>293</v>
      </c>
      <c r="F284" s="6" t="s">
        <v>294</v>
      </c>
      <c r="G284" s="7">
        <v>32237182</v>
      </c>
      <c r="H284" s="7">
        <v>0</v>
      </c>
      <c r="I284" s="7">
        <v>0</v>
      </c>
      <c r="J284" s="7">
        <v>0</v>
      </c>
      <c r="K284" s="7">
        <v>29561754.379999999</v>
      </c>
      <c r="L284" s="7">
        <v>2675427.62</v>
      </c>
    </row>
    <row r="285" spans="1:12" x14ac:dyDescent="0.25">
      <c r="A285" s="6" t="s">
        <v>239</v>
      </c>
      <c r="B285" s="25" t="s">
        <v>533</v>
      </c>
      <c r="C285" s="25" t="s">
        <v>534</v>
      </c>
      <c r="D285" s="6" t="s">
        <v>445</v>
      </c>
      <c r="E285" s="6" t="s">
        <v>295</v>
      </c>
      <c r="F285" s="6" t="s">
        <v>296</v>
      </c>
      <c r="G285" s="7">
        <v>3611092</v>
      </c>
      <c r="H285" s="7">
        <v>0</v>
      </c>
      <c r="I285" s="7">
        <v>1318014.73</v>
      </c>
      <c r="J285" s="7">
        <v>0</v>
      </c>
      <c r="K285" s="7">
        <v>792658.36</v>
      </c>
      <c r="L285" s="7">
        <v>1500418.91</v>
      </c>
    </row>
    <row r="286" spans="1:12" x14ac:dyDescent="0.25">
      <c r="A286" s="6" t="s">
        <v>239</v>
      </c>
      <c r="B286" s="25" t="s">
        <v>533</v>
      </c>
      <c r="C286" s="25" t="s">
        <v>534</v>
      </c>
      <c r="D286" s="6" t="s">
        <v>445</v>
      </c>
      <c r="E286" s="6" t="s">
        <v>299</v>
      </c>
      <c r="F286" s="6" t="s">
        <v>300</v>
      </c>
      <c r="G286" s="7">
        <v>2000000</v>
      </c>
      <c r="H286" s="7">
        <v>0</v>
      </c>
      <c r="I286" s="7">
        <v>325000</v>
      </c>
      <c r="J286" s="7">
        <v>0</v>
      </c>
      <c r="K286" s="7">
        <v>963400</v>
      </c>
      <c r="L286" s="7">
        <v>711600</v>
      </c>
    </row>
    <row r="287" spans="1:12" x14ac:dyDescent="0.25">
      <c r="A287" s="6" t="s">
        <v>239</v>
      </c>
      <c r="B287" s="25" t="s">
        <v>533</v>
      </c>
      <c r="C287" s="25" t="s">
        <v>534</v>
      </c>
      <c r="D287" s="6" t="s">
        <v>445</v>
      </c>
      <c r="E287" s="6" t="s">
        <v>301</v>
      </c>
      <c r="F287" s="6" t="s">
        <v>302</v>
      </c>
      <c r="G287" s="7">
        <v>348056875</v>
      </c>
      <c r="H287" s="7">
        <v>0</v>
      </c>
      <c r="I287" s="7">
        <v>0</v>
      </c>
      <c r="J287" s="7">
        <v>0</v>
      </c>
      <c r="K287" s="7">
        <v>347873811.56</v>
      </c>
      <c r="L287" s="7">
        <v>183063.44</v>
      </c>
    </row>
    <row r="288" spans="1:12" x14ac:dyDescent="0.25">
      <c r="A288" s="6" t="s">
        <v>239</v>
      </c>
      <c r="B288" s="25" t="s">
        <v>533</v>
      </c>
      <c r="C288" s="25" t="s">
        <v>534</v>
      </c>
      <c r="D288" s="6" t="s">
        <v>445</v>
      </c>
      <c r="E288" s="6" t="s">
        <v>307</v>
      </c>
      <c r="F288" s="6" t="s">
        <v>308</v>
      </c>
      <c r="G288" s="7">
        <v>39000000</v>
      </c>
      <c r="H288" s="7">
        <v>0</v>
      </c>
      <c r="I288" s="7">
        <v>5986782.4800000004</v>
      </c>
      <c r="J288" s="7">
        <v>0</v>
      </c>
      <c r="K288" s="7">
        <v>24293236.390000001</v>
      </c>
      <c r="L288" s="7">
        <v>8719981.1300000008</v>
      </c>
    </row>
    <row r="289" spans="1:12" x14ac:dyDescent="0.25">
      <c r="A289" s="6" t="s">
        <v>239</v>
      </c>
      <c r="B289" s="25" t="s">
        <v>533</v>
      </c>
      <c r="C289" s="25" t="s">
        <v>534</v>
      </c>
      <c r="D289" s="6" t="s">
        <v>445</v>
      </c>
      <c r="E289" s="6" t="s">
        <v>309</v>
      </c>
      <c r="F289" s="6" t="s">
        <v>310</v>
      </c>
      <c r="G289" s="7">
        <v>4000000</v>
      </c>
      <c r="H289" s="7">
        <v>0</v>
      </c>
      <c r="I289" s="7">
        <v>0</v>
      </c>
      <c r="J289" s="7">
        <v>0</v>
      </c>
      <c r="K289" s="7">
        <v>0</v>
      </c>
      <c r="L289" s="7">
        <v>4000000</v>
      </c>
    </row>
    <row r="290" spans="1:12" x14ac:dyDescent="0.25">
      <c r="A290" s="6" t="s">
        <v>239</v>
      </c>
      <c r="B290" s="25" t="s">
        <v>533</v>
      </c>
      <c r="C290" s="25" t="s">
        <v>534</v>
      </c>
      <c r="D290" s="6" t="s">
        <v>445</v>
      </c>
      <c r="E290" s="6" t="s">
        <v>311</v>
      </c>
      <c r="F290" s="6" t="s">
        <v>312</v>
      </c>
      <c r="G290" s="7">
        <v>4000000</v>
      </c>
      <c r="H290" s="7">
        <v>0</v>
      </c>
      <c r="I290" s="7">
        <v>0</v>
      </c>
      <c r="J290" s="7">
        <v>0</v>
      </c>
      <c r="K290" s="7">
        <v>0</v>
      </c>
      <c r="L290" s="7">
        <v>4000000</v>
      </c>
    </row>
    <row r="291" spans="1:12" x14ac:dyDescent="0.25">
      <c r="A291" s="6" t="s">
        <v>239</v>
      </c>
      <c r="B291" s="25" t="s">
        <v>533</v>
      </c>
      <c r="C291" s="25" t="s">
        <v>534</v>
      </c>
      <c r="D291" s="6" t="s">
        <v>445</v>
      </c>
      <c r="E291" s="6" t="s">
        <v>313</v>
      </c>
      <c r="F291" s="6" t="s">
        <v>314</v>
      </c>
      <c r="G291" s="7">
        <v>1000000</v>
      </c>
      <c r="H291" s="7">
        <v>0</v>
      </c>
      <c r="I291" s="7">
        <v>0</v>
      </c>
      <c r="J291" s="7">
        <v>0</v>
      </c>
      <c r="K291" s="7">
        <v>84750</v>
      </c>
      <c r="L291" s="7">
        <v>915250</v>
      </c>
    </row>
    <row r="292" spans="1:12" x14ac:dyDescent="0.25">
      <c r="A292" s="6" t="s">
        <v>239</v>
      </c>
      <c r="B292" s="25" t="s">
        <v>533</v>
      </c>
      <c r="C292" s="25" t="s">
        <v>534</v>
      </c>
      <c r="D292" s="6" t="s">
        <v>445</v>
      </c>
      <c r="E292" s="6" t="s">
        <v>315</v>
      </c>
      <c r="F292" s="6" t="s">
        <v>316</v>
      </c>
      <c r="G292" s="7">
        <v>7000000</v>
      </c>
      <c r="H292" s="7">
        <v>0</v>
      </c>
      <c r="I292" s="7">
        <v>0</v>
      </c>
      <c r="J292" s="7">
        <v>0</v>
      </c>
      <c r="K292" s="7">
        <v>3595493</v>
      </c>
      <c r="L292" s="7">
        <v>3404507</v>
      </c>
    </row>
    <row r="293" spans="1:12" x14ac:dyDescent="0.25">
      <c r="A293" s="6" t="s">
        <v>239</v>
      </c>
      <c r="B293" s="25" t="s">
        <v>533</v>
      </c>
      <c r="C293" s="25" t="s">
        <v>534</v>
      </c>
      <c r="D293" s="6" t="s">
        <v>445</v>
      </c>
      <c r="E293" s="6" t="s">
        <v>317</v>
      </c>
      <c r="F293" s="6" t="s">
        <v>318</v>
      </c>
      <c r="G293" s="7">
        <v>100000</v>
      </c>
      <c r="H293" s="7">
        <v>0</v>
      </c>
      <c r="I293" s="7">
        <v>0</v>
      </c>
      <c r="J293" s="7">
        <v>0</v>
      </c>
      <c r="K293" s="7">
        <v>0</v>
      </c>
      <c r="L293" s="7">
        <v>100000</v>
      </c>
    </row>
    <row r="294" spans="1:12" x14ac:dyDescent="0.25">
      <c r="A294" s="6" t="s">
        <v>239</v>
      </c>
      <c r="B294" s="25" t="s">
        <v>533</v>
      </c>
      <c r="C294" s="25" t="s">
        <v>534</v>
      </c>
      <c r="D294" s="6" t="s">
        <v>445</v>
      </c>
      <c r="E294" s="6" t="s">
        <v>319</v>
      </c>
      <c r="F294" s="6" t="s">
        <v>320</v>
      </c>
      <c r="G294" s="7">
        <v>5000000</v>
      </c>
      <c r="H294" s="7">
        <v>0</v>
      </c>
      <c r="I294" s="7">
        <v>0</v>
      </c>
      <c r="J294" s="7">
        <v>0</v>
      </c>
      <c r="K294" s="7">
        <v>5000000</v>
      </c>
      <c r="L294" s="7">
        <v>0</v>
      </c>
    </row>
    <row r="295" spans="1:12" x14ac:dyDescent="0.25">
      <c r="A295" s="6"/>
      <c r="B295" s="33" t="s">
        <v>501</v>
      </c>
      <c r="C295" s="33"/>
      <c r="D295" s="33"/>
      <c r="E295" s="33"/>
      <c r="F295" s="33"/>
      <c r="G295" s="12">
        <f t="shared" ref="G295:L295" si="20">SUM(G275:G294)</f>
        <v>666646878</v>
      </c>
      <c r="H295" s="12">
        <f t="shared" si="20"/>
        <v>0</v>
      </c>
      <c r="I295" s="12">
        <f t="shared" si="20"/>
        <v>21293202.380000003</v>
      </c>
      <c r="J295" s="12">
        <f t="shared" si="20"/>
        <v>0</v>
      </c>
      <c r="K295" s="12">
        <f t="shared" si="20"/>
        <v>598916999.85000002</v>
      </c>
      <c r="L295" s="12">
        <f t="shared" si="20"/>
        <v>46436675.770000003</v>
      </c>
    </row>
    <row r="296" spans="1:12" x14ac:dyDescent="0.25">
      <c r="A296" s="6" t="s">
        <v>239</v>
      </c>
      <c r="B296" s="26" t="s">
        <v>535</v>
      </c>
      <c r="C296" s="27" t="s">
        <v>534</v>
      </c>
      <c r="D296" s="6" t="s">
        <v>445</v>
      </c>
      <c r="E296" s="6" t="s">
        <v>321</v>
      </c>
      <c r="F296" s="6" t="s">
        <v>322</v>
      </c>
      <c r="G296" s="7">
        <v>228851000</v>
      </c>
      <c r="H296" s="7">
        <v>0</v>
      </c>
      <c r="I296" s="7">
        <v>16538183.199999999</v>
      </c>
      <c r="J296" s="7">
        <v>0</v>
      </c>
      <c r="K296" s="7">
        <v>160142247.96000001</v>
      </c>
      <c r="L296" s="7">
        <v>52170568.840000004</v>
      </c>
    </row>
    <row r="297" spans="1:12" x14ac:dyDescent="0.25">
      <c r="A297" s="6" t="s">
        <v>239</v>
      </c>
      <c r="B297" s="26" t="s">
        <v>535</v>
      </c>
      <c r="C297" s="27" t="s">
        <v>534</v>
      </c>
      <c r="D297" s="6" t="s">
        <v>445</v>
      </c>
      <c r="E297" s="6" t="s">
        <v>323</v>
      </c>
      <c r="F297" s="6" t="s">
        <v>324</v>
      </c>
      <c r="G297" s="7">
        <v>300000</v>
      </c>
      <c r="H297" s="7">
        <v>0</v>
      </c>
      <c r="I297" s="7">
        <v>0</v>
      </c>
      <c r="J297" s="7">
        <v>0</v>
      </c>
      <c r="K297" s="7">
        <v>0</v>
      </c>
      <c r="L297" s="7">
        <v>300000</v>
      </c>
    </row>
    <row r="298" spans="1:12" x14ac:dyDescent="0.25">
      <c r="A298" s="6" t="s">
        <v>239</v>
      </c>
      <c r="B298" s="26" t="s">
        <v>535</v>
      </c>
      <c r="C298" s="27" t="s">
        <v>534</v>
      </c>
      <c r="D298" s="6" t="s">
        <v>445</v>
      </c>
      <c r="E298" s="6" t="s">
        <v>429</v>
      </c>
      <c r="F298" s="6" t="s">
        <v>430</v>
      </c>
      <c r="G298" s="7">
        <v>2580000</v>
      </c>
      <c r="H298" s="7">
        <v>0</v>
      </c>
      <c r="I298" s="7">
        <v>0</v>
      </c>
      <c r="J298" s="7">
        <v>0</v>
      </c>
      <c r="K298" s="7">
        <v>2541791</v>
      </c>
      <c r="L298" s="7">
        <v>38209</v>
      </c>
    </row>
    <row r="299" spans="1:12" x14ac:dyDescent="0.25">
      <c r="A299" s="6" t="s">
        <v>239</v>
      </c>
      <c r="B299" s="26" t="s">
        <v>535</v>
      </c>
      <c r="C299" s="27" t="s">
        <v>534</v>
      </c>
      <c r="D299" s="6" t="s">
        <v>445</v>
      </c>
      <c r="E299" s="6" t="s">
        <v>325</v>
      </c>
      <c r="F299" s="6" t="s">
        <v>326</v>
      </c>
      <c r="G299" s="7">
        <v>3500000</v>
      </c>
      <c r="H299" s="7">
        <v>0</v>
      </c>
      <c r="I299" s="7">
        <v>0</v>
      </c>
      <c r="J299" s="7">
        <v>0</v>
      </c>
      <c r="K299" s="7">
        <v>3448052.62</v>
      </c>
      <c r="L299" s="7">
        <v>51947.38</v>
      </c>
    </row>
    <row r="300" spans="1:12" x14ac:dyDescent="0.25">
      <c r="A300" s="6" t="s">
        <v>239</v>
      </c>
      <c r="B300" s="26" t="s">
        <v>535</v>
      </c>
      <c r="C300" s="27" t="s">
        <v>534</v>
      </c>
      <c r="D300" s="6" t="s">
        <v>445</v>
      </c>
      <c r="E300" s="6" t="s">
        <v>327</v>
      </c>
      <c r="F300" s="6" t="s">
        <v>328</v>
      </c>
      <c r="G300" s="7">
        <v>500000</v>
      </c>
      <c r="H300" s="7">
        <v>0</v>
      </c>
      <c r="I300" s="7">
        <v>0</v>
      </c>
      <c r="J300" s="7">
        <v>0</v>
      </c>
      <c r="K300" s="7">
        <v>282423.65000000002</v>
      </c>
      <c r="L300" s="7">
        <v>217576.35</v>
      </c>
    </row>
    <row r="301" spans="1:12" x14ac:dyDescent="0.25">
      <c r="A301" s="6" t="s">
        <v>239</v>
      </c>
      <c r="B301" s="26" t="s">
        <v>535</v>
      </c>
      <c r="C301" s="27" t="s">
        <v>534</v>
      </c>
      <c r="D301" s="6" t="s">
        <v>445</v>
      </c>
      <c r="E301" s="6" t="s">
        <v>329</v>
      </c>
      <c r="F301" s="6" t="s">
        <v>330</v>
      </c>
      <c r="G301" s="7">
        <v>574839408.28999996</v>
      </c>
      <c r="H301" s="7">
        <v>0</v>
      </c>
      <c r="I301" s="7">
        <v>56949597.149999999</v>
      </c>
      <c r="J301" s="7">
        <v>0</v>
      </c>
      <c r="K301" s="7">
        <v>490421838.12</v>
      </c>
      <c r="L301" s="7">
        <v>27467973.02</v>
      </c>
    </row>
    <row r="302" spans="1:12" x14ac:dyDescent="0.25">
      <c r="A302" s="6" t="s">
        <v>239</v>
      </c>
      <c r="B302" s="26" t="s">
        <v>535</v>
      </c>
      <c r="C302" s="27" t="s">
        <v>534</v>
      </c>
      <c r="D302" s="6" t="s">
        <v>445</v>
      </c>
      <c r="E302" s="6" t="s">
        <v>431</v>
      </c>
      <c r="F302" s="6" t="s">
        <v>432</v>
      </c>
      <c r="G302" s="7">
        <v>2000000</v>
      </c>
      <c r="H302" s="7">
        <v>0</v>
      </c>
      <c r="I302" s="7">
        <v>0</v>
      </c>
      <c r="J302" s="7">
        <v>0</v>
      </c>
      <c r="K302" s="7">
        <v>1996710</v>
      </c>
      <c r="L302" s="7">
        <v>3290</v>
      </c>
    </row>
    <row r="303" spans="1:12" x14ac:dyDescent="0.25">
      <c r="A303" s="6" t="s">
        <v>239</v>
      </c>
      <c r="B303" s="26" t="s">
        <v>535</v>
      </c>
      <c r="C303" s="27" t="s">
        <v>534</v>
      </c>
      <c r="D303" s="6" t="s">
        <v>445</v>
      </c>
      <c r="E303" s="6" t="s">
        <v>331</v>
      </c>
      <c r="F303" s="6" t="s">
        <v>332</v>
      </c>
      <c r="G303" s="7">
        <v>200000</v>
      </c>
      <c r="H303" s="7">
        <v>0</v>
      </c>
      <c r="I303" s="7">
        <v>0</v>
      </c>
      <c r="J303" s="7">
        <v>0</v>
      </c>
      <c r="K303" s="7">
        <v>36175.03</v>
      </c>
      <c r="L303" s="7">
        <v>163824.97</v>
      </c>
    </row>
    <row r="304" spans="1:12" x14ac:dyDescent="0.25">
      <c r="A304" s="6" t="s">
        <v>239</v>
      </c>
      <c r="B304" s="26" t="s">
        <v>535</v>
      </c>
      <c r="C304" s="27" t="s">
        <v>534</v>
      </c>
      <c r="D304" s="6" t="s">
        <v>445</v>
      </c>
      <c r="E304" s="6" t="s">
        <v>333</v>
      </c>
      <c r="F304" s="6" t="s">
        <v>334</v>
      </c>
      <c r="G304" s="7">
        <v>100000</v>
      </c>
      <c r="H304" s="7">
        <v>0</v>
      </c>
      <c r="I304" s="7">
        <v>0</v>
      </c>
      <c r="J304" s="7">
        <v>0</v>
      </c>
      <c r="K304" s="7">
        <v>97600</v>
      </c>
      <c r="L304" s="7">
        <v>2400</v>
      </c>
    </row>
    <row r="305" spans="1:12" x14ac:dyDescent="0.25">
      <c r="A305" s="6" t="s">
        <v>239</v>
      </c>
      <c r="B305" s="26" t="s">
        <v>535</v>
      </c>
      <c r="C305" s="27" t="s">
        <v>534</v>
      </c>
      <c r="D305" s="6" t="s">
        <v>445</v>
      </c>
      <c r="E305" s="6" t="s">
        <v>335</v>
      </c>
      <c r="F305" s="6" t="s">
        <v>336</v>
      </c>
      <c r="G305" s="7">
        <v>100000</v>
      </c>
      <c r="H305" s="7">
        <v>0</v>
      </c>
      <c r="I305" s="7">
        <v>0</v>
      </c>
      <c r="J305" s="7">
        <v>0</v>
      </c>
      <c r="K305" s="7">
        <v>44150</v>
      </c>
      <c r="L305" s="7">
        <v>55850</v>
      </c>
    </row>
    <row r="306" spans="1:12" x14ac:dyDescent="0.25">
      <c r="A306" s="6" t="s">
        <v>239</v>
      </c>
      <c r="B306" s="26" t="s">
        <v>535</v>
      </c>
      <c r="C306" s="27" t="s">
        <v>534</v>
      </c>
      <c r="D306" s="6" t="s">
        <v>445</v>
      </c>
      <c r="E306" s="6" t="s">
        <v>337</v>
      </c>
      <c r="F306" s="6" t="s">
        <v>338</v>
      </c>
      <c r="G306" s="7">
        <v>350000</v>
      </c>
      <c r="H306" s="7">
        <v>0</v>
      </c>
      <c r="I306" s="7">
        <v>0</v>
      </c>
      <c r="J306" s="7">
        <v>0</v>
      </c>
      <c r="K306" s="7">
        <v>14038.94</v>
      </c>
      <c r="L306" s="7">
        <v>335961.06</v>
      </c>
    </row>
    <row r="307" spans="1:12" x14ac:dyDescent="0.25">
      <c r="A307" s="6" t="s">
        <v>239</v>
      </c>
      <c r="B307" s="26" t="s">
        <v>535</v>
      </c>
      <c r="C307" s="27" t="s">
        <v>534</v>
      </c>
      <c r="D307" s="6" t="s">
        <v>445</v>
      </c>
      <c r="E307" s="6" t="s">
        <v>339</v>
      </c>
      <c r="F307" s="6" t="s">
        <v>340</v>
      </c>
      <c r="G307" s="7">
        <v>50000</v>
      </c>
      <c r="H307" s="7">
        <v>0</v>
      </c>
      <c r="I307" s="7">
        <v>0</v>
      </c>
      <c r="J307" s="7">
        <v>0</v>
      </c>
      <c r="K307" s="7">
        <v>44000</v>
      </c>
      <c r="L307" s="7">
        <v>6000</v>
      </c>
    </row>
    <row r="308" spans="1:12" x14ac:dyDescent="0.25">
      <c r="A308" s="6" t="s">
        <v>239</v>
      </c>
      <c r="B308" s="26" t="s">
        <v>535</v>
      </c>
      <c r="C308" s="27" t="s">
        <v>534</v>
      </c>
      <c r="D308" s="6" t="s">
        <v>445</v>
      </c>
      <c r="E308" s="6" t="s">
        <v>341</v>
      </c>
      <c r="F308" s="6" t="s">
        <v>342</v>
      </c>
      <c r="G308" s="7">
        <v>500000</v>
      </c>
      <c r="H308" s="7">
        <v>0</v>
      </c>
      <c r="I308" s="7">
        <v>0</v>
      </c>
      <c r="J308" s="7">
        <v>0</v>
      </c>
      <c r="K308" s="7">
        <v>13315</v>
      </c>
      <c r="L308" s="7">
        <v>486685</v>
      </c>
    </row>
    <row r="309" spans="1:12" x14ac:dyDescent="0.25">
      <c r="A309" s="6" t="s">
        <v>239</v>
      </c>
      <c r="B309" s="26" t="s">
        <v>535</v>
      </c>
      <c r="C309" s="27" t="s">
        <v>534</v>
      </c>
      <c r="D309" s="6" t="s">
        <v>445</v>
      </c>
      <c r="E309" s="6" t="s">
        <v>343</v>
      </c>
      <c r="F309" s="6" t="s">
        <v>344</v>
      </c>
      <c r="G309" s="7">
        <v>800000</v>
      </c>
      <c r="H309" s="7">
        <v>0</v>
      </c>
      <c r="I309" s="7">
        <v>0</v>
      </c>
      <c r="J309" s="7">
        <v>0</v>
      </c>
      <c r="K309" s="7">
        <v>0</v>
      </c>
      <c r="L309" s="7">
        <v>800000</v>
      </c>
    </row>
    <row r="310" spans="1:12" x14ac:dyDescent="0.25">
      <c r="A310" s="6" t="s">
        <v>239</v>
      </c>
      <c r="B310" s="26" t="s">
        <v>535</v>
      </c>
      <c r="C310" s="27" t="s">
        <v>534</v>
      </c>
      <c r="D310" s="6" t="s">
        <v>445</v>
      </c>
      <c r="E310" s="6" t="s">
        <v>345</v>
      </c>
      <c r="F310" s="6" t="s">
        <v>346</v>
      </c>
      <c r="G310" s="7">
        <v>3788000</v>
      </c>
      <c r="H310" s="7">
        <v>0</v>
      </c>
      <c r="I310" s="7">
        <v>0</v>
      </c>
      <c r="J310" s="7">
        <v>0</v>
      </c>
      <c r="K310" s="7">
        <v>3483534.22</v>
      </c>
      <c r="L310" s="7">
        <v>304465.78000000003</v>
      </c>
    </row>
    <row r="311" spans="1:12" x14ac:dyDescent="0.25">
      <c r="A311" s="6" t="s">
        <v>239</v>
      </c>
      <c r="B311" s="26" t="s">
        <v>535</v>
      </c>
      <c r="C311" s="27" t="s">
        <v>534</v>
      </c>
      <c r="D311" s="6" t="s">
        <v>445</v>
      </c>
      <c r="E311" s="6" t="s">
        <v>347</v>
      </c>
      <c r="F311" s="6" t="s">
        <v>348</v>
      </c>
      <c r="G311" s="7">
        <v>128664000</v>
      </c>
      <c r="H311" s="7">
        <v>0</v>
      </c>
      <c r="I311" s="7">
        <v>21218111.66</v>
      </c>
      <c r="J311" s="7">
        <v>0</v>
      </c>
      <c r="K311" s="7">
        <v>106163737.54000001</v>
      </c>
      <c r="L311" s="7">
        <v>1282150.8</v>
      </c>
    </row>
    <row r="312" spans="1:12" x14ac:dyDescent="0.25">
      <c r="A312" s="6" t="s">
        <v>239</v>
      </c>
      <c r="B312" s="26" t="s">
        <v>535</v>
      </c>
      <c r="C312" s="27" t="s">
        <v>534</v>
      </c>
      <c r="D312" s="6" t="s">
        <v>445</v>
      </c>
      <c r="E312" s="6" t="s">
        <v>349</v>
      </c>
      <c r="F312" s="6" t="s">
        <v>350</v>
      </c>
      <c r="G312" s="7">
        <v>1400000</v>
      </c>
      <c r="H312" s="7">
        <v>0</v>
      </c>
      <c r="I312" s="7">
        <v>0</v>
      </c>
      <c r="J312" s="7">
        <v>0</v>
      </c>
      <c r="K312" s="7">
        <v>1380015.94</v>
      </c>
      <c r="L312" s="7">
        <v>19984.060000000001</v>
      </c>
    </row>
    <row r="313" spans="1:12" x14ac:dyDescent="0.25">
      <c r="A313" s="6" t="s">
        <v>239</v>
      </c>
      <c r="B313" s="26" t="s">
        <v>535</v>
      </c>
      <c r="C313" s="27" t="s">
        <v>534</v>
      </c>
      <c r="D313" s="6" t="s">
        <v>445</v>
      </c>
      <c r="E313" s="6" t="s">
        <v>351</v>
      </c>
      <c r="F313" s="6" t="s">
        <v>352</v>
      </c>
      <c r="G313" s="7">
        <v>1990626.01</v>
      </c>
      <c r="H313" s="7">
        <v>0</v>
      </c>
      <c r="I313" s="7">
        <v>0</v>
      </c>
      <c r="J313" s="7">
        <v>0</v>
      </c>
      <c r="K313" s="7">
        <v>0</v>
      </c>
      <c r="L313" s="7">
        <v>1990626.01</v>
      </c>
    </row>
    <row r="314" spans="1:12" x14ac:dyDescent="0.25">
      <c r="A314" s="6" t="s">
        <v>239</v>
      </c>
      <c r="B314" s="26" t="s">
        <v>535</v>
      </c>
      <c r="C314" s="27" t="s">
        <v>534</v>
      </c>
      <c r="D314" s="6" t="s">
        <v>445</v>
      </c>
      <c r="E314" s="6" t="s">
        <v>353</v>
      </c>
      <c r="F314" s="6" t="s">
        <v>354</v>
      </c>
      <c r="G314" s="7">
        <v>2200000</v>
      </c>
      <c r="H314" s="7">
        <v>0</v>
      </c>
      <c r="I314" s="7">
        <v>0</v>
      </c>
      <c r="J314" s="7">
        <v>0</v>
      </c>
      <c r="K314" s="7">
        <v>1912360.02</v>
      </c>
      <c r="L314" s="7">
        <v>287639.98</v>
      </c>
    </row>
    <row r="315" spans="1:12" x14ac:dyDescent="0.25">
      <c r="A315" s="6" t="s">
        <v>239</v>
      </c>
      <c r="B315" s="26" t="s">
        <v>535</v>
      </c>
      <c r="C315" s="27" t="s">
        <v>534</v>
      </c>
      <c r="D315" s="6" t="s">
        <v>445</v>
      </c>
      <c r="E315" s="6" t="s">
        <v>355</v>
      </c>
      <c r="F315" s="6" t="s">
        <v>356</v>
      </c>
      <c r="G315" s="7">
        <v>104142633</v>
      </c>
      <c r="H315" s="7">
        <v>0</v>
      </c>
      <c r="I315" s="7">
        <v>296555.77</v>
      </c>
      <c r="J315" s="7">
        <v>0</v>
      </c>
      <c r="K315" s="7">
        <v>4894335.1500000004</v>
      </c>
      <c r="L315" s="7">
        <v>98951742.079999998</v>
      </c>
    </row>
    <row r="316" spans="1:12" x14ac:dyDescent="0.25">
      <c r="A316" s="6" t="s">
        <v>239</v>
      </c>
      <c r="B316" s="26" t="s">
        <v>535</v>
      </c>
      <c r="C316" s="27" t="s">
        <v>534</v>
      </c>
      <c r="D316" s="6" t="s">
        <v>445</v>
      </c>
      <c r="E316" s="6" t="s">
        <v>357</v>
      </c>
      <c r="F316" s="6" t="s">
        <v>358</v>
      </c>
      <c r="G316" s="7">
        <v>4650000</v>
      </c>
      <c r="H316" s="7">
        <v>0</v>
      </c>
      <c r="I316" s="7">
        <v>0</v>
      </c>
      <c r="J316" s="7">
        <v>0</v>
      </c>
      <c r="K316" s="7">
        <v>4531807.6399999997</v>
      </c>
      <c r="L316" s="7">
        <v>118192.36</v>
      </c>
    </row>
    <row r="317" spans="1:12" x14ac:dyDescent="0.25">
      <c r="A317" s="6" t="s">
        <v>239</v>
      </c>
      <c r="B317" s="26" t="s">
        <v>535</v>
      </c>
      <c r="C317" s="27" t="s">
        <v>534</v>
      </c>
      <c r="D317" s="6" t="s">
        <v>445</v>
      </c>
      <c r="E317" s="6" t="s">
        <v>359</v>
      </c>
      <c r="F317" s="6" t="s">
        <v>360</v>
      </c>
      <c r="G317" s="7">
        <v>121075262.7</v>
      </c>
      <c r="H317" s="7">
        <v>0</v>
      </c>
      <c r="I317" s="7">
        <v>0</v>
      </c>
      <c r="J317" s="7">
        <v>0</v>
      </c>
      <c r="K317" s="7">
        <v>121047300.16</v>
      </c>
      <c r="L317" s="7">
        <v>27962.54</v>
      </c>
    </row>
    <row r="318" spans="1:12" x14ac:dyDescent="0.25">
      <c r="A318" s="6" t="s">
        <v>239</v>
      </c>
      <c r="B318" s="26" t="s">
        <v>535</v>
      </c>
      <c r="C318" s="27" t="s">
        <v>534</v>
      </c>
      <c r="D318" s="6" t="s">
        <v>445</v>
      </c>
      <c r="E318" s="6" t="s">
        <v>361</v>
      </c>
      <c r="F318" s="6" t="s">
        <v>362</v>
      </c>
      <c r="G318" s="7">
        <v>1928000</v>
      </c>
      <c r="H318" s="7">
        <v>0</v>
      </c>
      <c r="I318" s="7">
        <v>0</v>
      </c>
      <c r="J318" s="7">
        <v>0</v>
      </c>
      <c r="K318" s="7">
        <v>1178466</v>
      </c>
      <c r="L318" s="7">
        <v>749534</v>
      </c>
    </row>
    <row r="319" spans="1:12" x14ac:dyDescent="0.25">
      <c r="A319" s="6" t="s">
        <v>239</v>
      </c>
      <c r="B319" s="26" t="s">
        <v>535</v>
      </c>
      <c r="C319" s="27" t="s">
        <v>534</v>
      </c>
      <c r="D319" s="6" t="s">
        <v>445</v>
      </c>
      <c r="E319" s="6" t="s">
        <v>363</v>
      </c>
      <c r="F319" s="6" t="s">
        <v>364</v>
      </c>
      <c r="G319" s="7">
        <v>1802000</v>
      </c>
      <c r="H319" s="7">
        <v>0</v>
      </c>
      <c r="I319" s="7">
        <v>0</v>
      </c>
      <c r="J319" s="7">
        <v>0</v>
      </c>
      <c r="K319" s="7">
        <v>1216957.4099999999</v>
      </c>
      <c r="L319" s="7">
        <v>585042.59</v>
      </c>
    </row>
    <row r="320" spans="1:12" x14ac:dyDescent="0.25">
      <c r="A320" s="6"/>
      <c r="B320" s="33" t="s">
        <v>502</v>
      </c>
      <c r="C320" s="33"/>
      <c r="D320" s="33"/>
      <c r="E320" s="33"/>
      <c r="F320" s="33"/>
      <c r="G320" s="12">
        <f t="shared" ref="G320:L320" si="21">SUM(G296:G319)</f>
        <v>1186310930</v>
      </c>
      <c r="H320" s="12">
        <f t="shared" si="21"/>
        <v>0</v>
      </c>
      <c r="I320" s="12">
        <f t="shared" si="21"/>
        <v>95002447.779999986</v>
      </c>
      <c r="J320" s="12">
        <f t="shared" si="21"/>
        <v>0</v>
      </c>
      <c r="K320" s="12">
        <f t="shared" si="21"/>
        <v>904890856.39999998</v>
      </c>
      <c r="L320" s="12">
        <f t="shared" si="21"/>
        <v>186417625.82000002</v>
      </c>
    </row>
    <row r="321" spans="1:12" x14ac:dyDescent="0.25">
      <c r="A321" s="6" t="s">
        <v>239</v>
      </c>
      <c r="B321" s="25" t="s">
        <v>536</v>
      </c>
      <c r="C321" s="25" t="s">
        <v>534</v>
      </c>
      <c r="D321" s="6" t="s">
        <v>445</v>
      </c>
      <c r="E321" s="6" t="s">
        <v>433</v>
      </c>
      <c r="F321" s="6" t="s">
        <v>434</v>
      </c>
      <c r="G321" s="7">
        <v>11450000</v>
      </c>
      <c r="H321" s="7">
        <v>0</v>
      </c>
      <c r="I321" s="7">
        <v>1183788</v>
      </c>
      <c r="J321" s="7">
        <v>0</v>
      </c>
      <c r="K321" s="7">
        <v>7271337.7699999996</v>
      </c>
      <c r="L321" s="7">
        <v>2994874.23</v>
      </c>
    </row>
    <row r="322" spans="1:12" x14ac:dyDescent="0.25">
      <c r="A322" s="6" t="s">
        <v>239</v>
      </c>
      <c r="B322" s="25" t="s">
        <v>536</v>
      </c>
      <c r="C322" s="25" t="s">
        <v>534</v>
      </c>
      <c r="D322" s="6" t="s">
        <v>445</v>
      </c>
      <c r="E322" s="6" t="s">
        <v>435</v>
      </c>
      <c r="F322" s="6" t="s">
        <v>436</v>
      </c>
      <c r="G322" s="7">
        <v>64789593</v>
      </c>
      <c r="H322" s="7">
        <v>0</v>
      </c>
      <c r="I322" s="7">
        <v>1535670</v>
      </c>
      <c r="J322" s="7">
        <v>0</v>
      </c>
      <c r="K322" s="7">
        <v>56846012.979999997</v>
      </c>
      <c r="L322" s="7">
        <v>6407910.0199999996</v>
      </c>
    </row>
    <row r="323" spans="1:12" x14ac:dyDescent="0.25">
      <c r="A323" s="6" t="s">
        <v>239</v>
      </c>
      <c r="B323" s="25" t="s">
        <v>536</v>
      </c>
      <c r="C323" s="25" t="s">
        <v>534</v>
      </c>
      <c r="D323" s="6" t="s">
        <v>445</v>
      </c>
      <c r="E323" s="6" t="s">
        <v>365</v>
      </c>
      <c r="F323" s="6" t="s">
        <v>366</v>
      </c>
      <c r="G323" s="7">
        <v>8597624.2400000002</v>
      </c>
      <c r="H323" s="7">
        <v>0</v>
      </c>
      <c r="I323" s="7">
        <v>0</v>
      </c>
      <c r="J323" s="7">
        <v>0</v>
      </c>
      <c r="K323" s="7">
        <v>0</v>
      </c>
      <c r="L323" s="7">
        <v>8597624.2400000002</v>
      </c>
    </row>
    <row r="324" spans="1:12" x14ac:dyDescent="0.25">
      <c r="A324" s="6" t="s">
        <v>239</v>
      </c>
      <c r="B324" s="25" t="s">
        <v>536</v>
      </c>
      <c r="C324" s="25" t="s">
        <v>534</v>
      </c>
      <c r="D324" s="6" t="s">
        <v>445</v>
      </c>
      <c r="E324" s="6" t="s">
        <v>367</v>
      </c>
      <c r="F324" s="6" t="s">
        <v>368</v>
      </c>
      <c r="G324" s="7">
        <v>23027375.760000002</v>
      </c>
      <c r="H324" s="7">
        <v>0</v>
      </c>
      <c r="I324" s="7">
        <v>14376682.640000001</v>
      </c>
      <c r="J324" s="7">
        <v>0</v>
      </c>
      <c r="K324" s="7">
        <v>5783745.4500000002</v>
      </c>
      <c r="L324" s="7">
        <v>2866947.67</v>
      </c>
    </row>
    <row r="325" spans="1:12" x14ac:dyDescent="0.25">
      <c r="A325" s="6" t="s">
        <v>239</v>
      </c>
      <c r="B325" s="25" t="s">
        <v>536</v>
      </c>
      <c r="C325" s="25" t="s">
        <v>534</v>
      </c>
      <c r="D325" s="6" t="s">
        <v>445</v>
      </c>
      <c r="E325" s="6" t="s">
        <v>369</v>
      </c>
      <c r="F325" s="6" t="s">
        <v>370</v>
      </c>
      <c r="G325" s="7">
        <v>16052979.310000001</v>
      </c>
      <c r="H325" s="7">
        <v>0</v>
      </c>
      <c r="I325" s="7">
        <v>0</v>
      </c>
      <c r="J325" s="7">
        <v>0</v>
      </c>
      <c r="K325" s="7">
        <v>14458152.630000001</v>
      </c>
      <c r="L325" s="7">
        <v>1594826.68</v>
      </c>
    </row>
    <row r="326" spans="1:12" x14ac:dyDescent="0.25">
      <c r="A326" s="6" t="s">
        <v>239</v>
      </c>
      <c r="B326" s="25" t="s">
        <v>536</v>
      </c>
      <c r="C326" s="25" t="s">
        <v>534</v>
      </c>
      <c r="D326" s="6" t="s">
        <v>445</v>
      </c>
      <c r="E326" s="6" t="s">
        <v>437</v>
      </c>
      <c r="F326" s="6" t="s">
        <v>438</v>
      </c>
      <c r="G326" s="7">
        <v>450000</v>
      </c>
      <c r="H326" s="7">
        <v>0</v>
      </c>
      <c r="I326" s="7">
        <v>0</v>
      </c>
      <c r="J326" s="7">
        <v>0</v>
      </c>
      <c r="K326" s="7">
        <v>0</v>
      </c>
      <c r="L326" s="7">
        <v>450000</v>
      </c>
    </row>
    <row r="327" spans="1:12" x14ac:dyDescent="0.25">
      <c r="A327" s="6" t="s">
        <v>239</v>
      </c>
      <c r="B327" s="25" t="s">
        <v>536</v>
      </c>
      <c r="C327" s="25" t="s">
        <v>534</v>
      </c>
      <c r="D327" s="6" t="s">
        <v>445</v>
      </c>
      <c r="E327" s="6" t="s">
        <v>371</v>
      </c>
      <c r="F327" s="6" t="s">
        <v>372</v>
      </c>
      <c r="G327" s="7">
        <v>49367020.689999998</v>
      </c>
      <c r="H327" s="7">
        <v>0</v>
      </c>
      <c r="I327" s="7">
        <v>0</v>
      </c>
      <c r="J327" s="7">
        <v>0</v>
      </c>
      <c r="K327" s="7">
        <v>31036373.66</v>
      </c>
      <c r="L327" s="7">
        <v>18330647.030000001</v>
      </c>
    </row>
    <row r="328" spans="1:12" x14ac:dyDescent="0.25">
      <c r="A328" s="6"/>
      <c r="B328" s="33" t="s">
        <v>503</v>
      </c>
      <c r="C328" s="33"/>
      <c r="D328" s="33"/>
      <c r="E328" s="33"/>
      <c r="F328" s="33"/>
      <c r="G328" s="12">
        <f t="shared" ref="G328:L328" si="22">SUM(G321:G327)</f>
        <v>173734593</v>
      </c>
      <c r="H328" s="12">
        <f t="shared" si="22"/>
        <v>0</v>
      </c>
      <c r="I328" s="12">
        <f t="shared" si="22"/>
        <v>17096140.640000001</v>
      </c>
      <c r="J328" s="12">
        <f t="shared" si="22"/>
        <v>0</v>
      </c>
      <c r="K328" s="12">
        <f t="shared" si="22"/>
        <v>115395622.48999999</v>
      </c>
      <c r="L328" s="12">
        <f t="shared" si="22"/>
        <v>41242829.870000005</v>
      </c>
    </row>
    <row r="329" spans="1:12" x14ac:dyDescent="0.25">
      <c r="A329" s="6" t="s">
        <v>239</v>
      </c>
      <c r="B329" s="25" t="s">
        <v>537</v>
      </c>
      <c r="C329" s="25" t="s">
        <v>538</v>
      </c>
      <c r="D329" s="6" t="s">
        <v>445</v>
      </c>
      <c r="E329" s="6" t="s">
        <v>452</v>
      </c>
      <c r="F329" s="6" t="s">
        <v>378</v>
      </c>
      <c r="G329" s="7">
        <v>49852294</v>
      </c>
      <c r="H329" s="7">
        <v>0</v>
      </c>
      <c r="I329" s="7">
        <v>0</v>
      </c>
      <c r="J329" s="7">
        <v>0</v>
      </c>
      <c r="K329" s="7">
        <v>44844052.07</v>
      </c>
      <c r="L329" s="7">
        <v>5008241.93</v>
      </c>
    </row>
    <row r="330" spans="1:12" x14ac:dyDescent="0.25">
      <c r="A330" s="6" t="s">
        <v>239</v>
      </c>
      <c r="B330" s="25" t="s">
        <v>537</v>
      </c>
      <c r="C330" s="25" t="s">
        <v>538</v>
      </c>
      <c r="D330" s="6" t="s">
        <v>445</v>
      </c>
      <c r="E330" s="6" t="s">
        <v>453</v>
      </c>
      <c r="F330" s="6" t="s">
        <v>380</v>
      </c>
      <c r="G330" s="7">
        <v>8839059</v>
      </c>
      <c r="H330" s="7">
        <v>0</v>
      </c>
      <c r="I330" s="7">
        <v>0</v>
      </c>
      <c r="J330" s="7">
        <v>0</v>
      </c>
      <c r="K330" s="7">
        <v>7951073.0899999999</v>
      </c>
      <c r="L330" s="7">
        <v>887985.91</v>
      </c>
    </row>
    <row r="331" spans="1:12" x14ac:dyDescent="0.25">
      <c r="A331" s="6" t="s">
        <v>239</v>
      </c>
      <c r="B331" s="25" t="s">
        <v>537</v>
      </c>
      <c r="C331" s="25" t="s">
        <v>534</v>
      </c>
      <c r="D331" s="6" t="s">
        <v>445</v>
      </c>
      <c r="E331" s="6" t="s">
        <v>381</v>
      </c>
      <c r="F331" s="6" t="s">
        <v>382</v>
      </c>
      <c r="G331" s="7">
        <v>21500000</v>
      </c>
      <c r="H331" s="7">
        <v>0</v>
      </c>
      <c r="I331" s="7">
        <v>0</v>
      </c>
      <c r="J331" s="7">
        <v>0</v>
      </c>
      <c r="K331" s="7">
        <v>17270753.25</v>
      </c>
      <c r="L331" s="7">
        <v>4229246.75</v>
      </c>
    </row>
    <row r="332" spans="1:12" x14ac:dyDescent="0.25">
      <c r="A332" s="6" t="s">
        <v>239</v>
      </c>
      <c r="B332" s="25" t="s">
        <v>537</v>
      </c>
      <c r="C332" s="25" t="s">
        <v>538</v>
      </c>
      <c r="D332" s="6" t="s">
        <v>445</v>
      </c>
      <c r="E332" s="6" t="s">
        <v>383</v>
      </c>
      <c r="F332" s="6" t="s">
        <v>384</v>
      </c>
      <c r="G332" s="7">
        <v>15420234</v>
      </c>
      <c r="H332" s="7">
        <v>0</v>
      </c>
      <c r="I332" s="7">
        <v>0</v>
      </c>
      <c r="J332" s="7">
        <v>0</v>
      </c>
      <c r="K332" s="7">
        <v>8519405</v>
      </c>
      <c r="L332" s="7">
        <v>6900829</v>
      </c>
    </row>
    <row r="333" spans="1:12" x14ac:dyDescent="0.25">
      <c r="A333" s="6" t="s">
        <v>239</v>
      </c>
      <c r="B333" s="25" t="s">
        <v>537</v>
      </c>
      <c r="C333" s="25" t="s">
        <v>534</v>
      </c>
      <c r="D333" s="6" t="s">
        <v>445</v>
      </c>
      <c r="E333" s="6" t="s">
        <v>385</v>
      </c>
      <c r="F333" s="6" t="s">
        <v>386</v>
      </c>
      <c r="G333" s="7">
        <v>5200000</v>
      </c>
      <c r="H333" s="7">
        <v>0</v>
      </c>
      <c r="I333" s="7">
        <v>0</v>
      </c>
      <c r="J333" s="7">
        <v>0</v>
      </c>
      <c r="K333" s="7">
        <v>2986319.21</v>
      </c>
      <c r="L333" s="7">
        <v>2213680.79</v>
      </c>
    </row>
    <row r="334" spans="1:12" x14ac:dyDescent="0.25">
      <c r="A334" s="6"/>
      <c r="B334" s="33" t="s">
        <v>504</v>
      </c>
      <c r="C334" s="33"/>
      <c r="D334" s="33"/>
      <c r="E334" s="33"/>
      <c r="F334" s="33"/>
      <c r="G334" s="12">
        <f t="shared" ref="G334:L334" si="23">SUM(G329:G333)</f>
        <v>100811587</v>
      </c>
      <c r="H334" s="12">
        <f t="shared" si="23"/>
        <v>0</v>
      </c>
      <c r="I334" s="12">
        <f t="shared" si="23"/>
        <v>0</v>
      </c>
      <c r="J334" s="12">
        <f t="shared" si="23"/>
        <v>0</v>
      </c>
      <c r="K334" s="12">
        <f t="shared" si="23"/>
        <v>81571602.61999999</v>
      </c>
      <c r="L334" s="12">
        <f t="shared" si="23"/>
        <v>19239984.379999999</v>
      </c>
    </row>
    <row r="335" spans="1:12" s="13" customFormat="1" x14ac:dyDescent="0.25">
      <c r="A335" s="16"/>
      <c r="B335" s="34" t="s">
        <v>523</v>
      </c>
      <c r="C335" s="34"/>
      <c r="D335" s="34"/>
      <c r="E335" s="34"/>
      <c r="F335" s="34"/>
      <c r="G335" s="15">
        <f t="shared" ref="G335:L335" si="24">+G274+G295+G320+G328+G334</f>
        <v>6654414645</v>
      </c>
      <c r="H335" s="15">
        <f t="shared" si="24"/>
        <v>0</v>
      </c>
      <c r="I335" s="15">
        <f t="shared" si="24"/>
        <v>133391790.8</v>
      </c>
      <c r="J335" s="15">
        <f t="shared" si="24"/>
        <v>0</v>
      </c>
      <c r="K335" s="15">
        <f t="shared" si="24"/>
        <v>5788849626.8099995</v>
      </c>
      <c r="L335" s="15">
        <f t="shared" si="24"/>
        <v>732173227.38999999</v>
      </c>
    </row>
    <row r="336" spans="1:12" x14ac:dyDescent="0.25">
      <c r="A336" s="6" t="s">
        <v>239</v>
      </c>
      <c r="B336" s="24" t="s">
        <v>531</v>
      </c>
      <c r="C336" s="25" t="s">
        <v>532</v>
      </c>
      <c r="D336" s="6" t="s">
        <v>454</v>
      </c>
      <c r="E336" s="6" t="s">
        <v>241</v>
      </c>
      <c r="F336" s="6" t="s">
        <v>242</v>
      </c>
      <c r="G336" s="7">
        <v>3283366251</v>
      </c>
      <c r="H336" s="7">
        <v>0</v>
      </c>
      <c r="I336" s="7">
        <v>0</v>
      </c>
      <c r="J336" s="7">
        <v>0</v>
      </c>
      <c r="K336" s="7">
        <v>2945652344.77</v>
      </c>
      <c r="L336" s="7">
        <v>337713906.23000002</v>
      </c>
    </row>
    <row r="337" spans="1:12" x14ac:dyDescent="0.25">
      <c r="A337" s="6" t="s">
        <v>239</v>
      </c>
      <c r="B337" s="24" t="s">
        <v>531</v>
      </c>
      <c r="C337" s="25" t="s">
        <v>532</v>
      </c>
      <c r="D337" s="6" t="s">
        <v>454</v>
      </c>
      <c r="E337" s="6" t="s">
        <v>243</v>
      </c>
      <c r="F337" s="6" t="s">
        <v>244</v>
      </c>
      <c r="G337" s="7">
        <v>6000000</v>
      </c>
      <c r="H337" s="7">
        <v>0</v>
      </c>
      <c r="I337" s="7">
        <v>0</v>
      </c>
      <c r="J337" s="7">
        <v>0</v>
      </c>
      <c r="K337" s="7">
        <v>337616.6</v>
      </c>
      <c r="L337" s="7">
        <v>5662383.4000000004</v>
      </c>
    </row>
    <row r="338" spans="1:12" x14ac:dyDescent="0.25">
      <c r="A338" s="6" t="s">
        <v>239</v>
      </c>
      <c r="B338" s="24" t="s">
        <v>531</v>
      </c>
      <c r="C338" s="25" t="s">
        <v>532</v>
      </c>
      <c r="D338" s="6" t="s">
        <v>454</v>
      </c>
      <c r="E338" s="6" t="s">
        <v>392</v>
      </c>
      <c r="F338" s="6" t="s">
        <v>393</v>
      </c>
      <c r="G338" s="7">
        <v>715505439</v>
      </c>
      <c r="H338" s="7">
        <v>0</v>
      </c>
      <c r="I338" s="7">
        <v>0</v>
      </c>
      <c r="J338" s="7">
        <v>0</v>
      </c>
      <c r="K338" s="7">
        <v>681848710.38999999</v>
      </c>
      <c r="L338" s="7">
        <v>33656728.609999999</v>
      </c>
    </row>
    <row r="339" spans="1:12" x14ac:dyDescent="0.25">
      <c r="A339" s="6" t="s">
        <v>239</v>
      </c>
      <c r="B339" s="24" t="s">
        <v>531</v>
      </c>
      <c r="C339" s="25" t="s">
        <v>532</v>
      </c>
      <c r="D339" s="6" t="s">
        <v>454</v>
      </c>
      <c r="E339" s="6" t="s">
        <v>245</v>
      </c>
      <c r="F339" s="6" t="s">
        <v>246</v>
      </c>
      <c r="G339" s="7">
        <v>943364025</v>
      </c>
      <c r="H339" s="7">
        <v>0</v>
      </c>
      <c r="I339" s="7">
        <v>0</v>
      </c>
      <c r="J339" s="7">
        <v>0</v>
      </c>
      <c r="K339" s="7">
        <v>938129625.49000001</v>
      </c>
      <c r="L339" s="7">
        <v>5234399.51</v>
      </c>
    </row>
    <row r="340" spans="1:12" x14ac:dyDescent="0.25">
      <c r="A340" s="6" t="s">
        <v>239</v>
      </c>
      <c r="B340" s="24" t="s">
        <v>531</v>
      </c>
      <c r="C340" s="25" t="s">
        <v>532</v>
      </c>
      <c r="D340" s="6" t="s">
        <v>454</v>
      </c>
      <c r="E340" s="6" t="s">
        <v>247</v>
      </c>
      <c r="F340" s="6" t="s">
        <v>248</v>
      </c>
      <c r="G340" s="7">
        <v>86950755</v>
      </c>
      <c r="H340" s="7">
        <v>0</v>
      </c>
      <c r="I340" s="7">
        <v>0</v>
      </c>
      <c r="J340" s="7">
        <v>0</v>
      </c>
      <c r="K340" s="7">
        <v>76245728.859999999</v>
      </c>
      <c r="L340" s="7">
        <v>10705026.140000001</v>
      </c>
    </row>
    <row r="341" spans="1:12" x14ac:dyDescent="0.25">
      <c r="A341" s="6" t="s">
        <v>239</v>
      </c>
      <c r="B341" s="24" t="s">
        <v>531</v>
      </c>
      <c r="C341" s="25" t="s">
        <v>532</v>
      </c>
      <c r="D341" s="6" t="s">
        <v>454</v>
      </c>
      <c r="E341" s="6" t="s">
        <v>249</v>
      </c>
      <c r="F341" s="6" t="s">
        <v>250</v>
      </c>
      <c r="G341" s="7">
        <v>584715891</v>
      </c>
      <c r="H341" s="7">
        <v>0</v>
      </c>
      <c r="I341" s="7">
        <v>0</v>
      </c>
      <c r="J341" s="7">
        <v>0</v>
      </c>
      <c r="K341" s="7">
        <v>531905319.35000002</v>
      </c>
      <c r="L341" s="7">
        <v>52810571.649999999</v>
      </c>
    </row>
    <row r="342" spans="1:12" x14ac:dyDescent="0.25">
      <c r="A342" s="6" t="s">
        <v>239</v>
      </c>
      <c r="B342" s="24" t="s">
        <v>531</v>
      </c>
      <c r="C342" s="25" t="s">
        <v>532</v>
      </c>
      <c r="D342" s="6" t="s">
        <v>454</v>
      </c>
      <c r="E342" s="6" t="s">
        <v>251</v>
      </c>
      <c r="F342" s="6" t="s">
        <v>252</v>
      </c>
      <c r="G342" s="7">
        <v>518713960</v>
      </c>
      <c r="H342" s="7">
        <v>0</v>
      </c>
      <c r="I342" s="7">
        <v>0</v>
      </c>
      <c r="J342" s="7">
        <v>0</v>
      </c>
      <c r="K342" s="7">
        <v>488393381.45999998</v>
      </c>
      <c r="L342" s="7">
        <v>30320578.539999999</v>
      </c>
    </row>
    <row r="343" spans="1:12" x14ac:dyDescent="0.25">
      <c r="A343" s="6" t="s">
        <v>239</v>
      </c>
      <c r="B343" s="24" t="s">
        <v>531</v>
      </c>
      <c r="C343" s="25" t="s">
        <v>532</v>
      </c>
      <c r="D343" s="6" t="s">
        <v>454</v>
      </c>
      <c r="E343" s="6" t="s">
        <v>253</v>
      </c>
      <c r="F343" s="6" t="s">
        <v>254</v>
      </c>
      <c r="G343" s="7">
        <v>1387099473</v>
      </c>
      <c r="H343" s="7">
        <v>0</v>
      </c>
      <c r="I343" s="7">
        <v>0</v>
      </c>
      <c r="J343" s="7">
        <v>0</v>
      </c>
      <c r="K343" s="7">
        <v>1311354393.46</v>
      </c>
      <c r="L343" s="7">
        <v>75745079.540000007</v>
      </c>
    </row>
    <row r="344" spans="1:12" x14ac:dyDescent="0.25">
      <c r="A344" s="6" t="s">
        <v>239</v>
      </c>
      <c r="B344" s="24" t="s">
        <v>531</v>
      </c>
      <c r="C344" s="25" t="s">
        <v>532</v>
      </c>
      <c r="D344" s="6" t="s">
        <v>454</v>
      </c>
      <c r="E344" s="6" t="s">
        <v>455</v>
      </c>
      <c r="F344" s="6" t="s">
        <v>256</v>
      </c>
      <c r="G344" s="7">
        <v>645771783</v>
      </c>
      <c r="H344" s="7">
        <v>0</v>
      </c>
      <c r="I344" s="7">
        <v>0</v>
      </c>
      <c r="J344" s="7">
        <v>0</v>
      </c>
      <c r="K344" s="7">
        <v>591223178</v>
      </c>
      <c r="L344" s="7">
        <v>54548605</v>
      </c>
    </row>
    <row r="345" spans="1:12" x14ac:dyDescent="0.25">
      <c r="A345" s="6" t="s">
        <v>239</v>
      </c>
      <c r="B345" s="24" t="s">
        <v>531</v>
      </c>
      <c r="C345" s="25" t="s">
        <v>532</v>
      </c>
      <c r="D345" s="6" t="s">
        <v>454</v>
      </c>
      <c r="E345" s="6" t="s">
        <v>456</v>
      </c>
      <c r="F345" s="6" t="s">
        <v>258</v>
      </c>
      <c r="G345" s="7">
        <v>34906583</v>
      </c>
      <c r="H345" s="7">
        <v>0</v>
      </c>
      <c r="I345" s="7">
        <v>0</v>
      </c>
      <c r="J345" s="7">
        <v>0</v>
      </c>
      <c r="K345" s="7">
        <v>31966682</v>
      </c>
      <c r="L345" s="7">
        <v>2939901</v>
      </c>
    </row>
    <row r="346" spans="1:12" x14ac:dyDescent="0.25">
      <c r="A346" s="6" t="s">
        <v>239</v>
      </c>
      <c r="B346" s="24" t="s">
        <v>531</v>
      </c>
      <c r="C346" s="25" t="s">
        <v>532</v>
      </c>
      <c r="D346" s="6" t="s">
        <v>454</v>
      </c>
      <c r="E346" s="6" t="s">
        <v>457</v>
      </c>
      <c r="F346" s="6" t="s">
        <v>260</v>
      </c>
      <c r="G346" s="7">
        <v>366519121</v>
      </c>
      <c r="H346" s="7">
        <v>0</v>
      </c>
      <c r="I346" s="7">
        <v>0</v>
      </c>
      <c r="J346" s="7">
        <v>0</v>
      </c>
      <c r="K346" s="7">
        <v>335561766</v>
      </c>
      <c r="L346" s="7">
        <v>30957355</v>
      </c>
    </row>
    <row r="347" spans="1:12" x14ac:dyDescent="0.25">
      <c r="A347" s="6" t="s">
        <v>239</v>
      </c>
      <c r="B347" s="24" t="s">
        <v>531</v>
      </c>
      <c r="C347" s="25" t="s">
        <v>532</v>
      </c>
      <c r="D347" s="6" t="s">
        <v>454</v>
      </c>
      <c r="E347" s="6" t="s">
        <v>458</v>
      </c>
      <c r="F347" s="6" t="s">
        <v>262</v>
      </c>
      <c r="G347" s="7">
        <v>209439497</v>
      </c>
      <c r="H347" s="7">
        <v>0</v>
      </c>
      <c r="I347" s="7">
        <v>0</v>
      </c>
      <c r="J347" s="7">
        <v>0</v>
      </c>
      <c r="K347" s="7">
        <v>191690646</v>
      </c>
      <c r="L347" s="7">
        <v>17748851</v>
      </c>
    </row>
    <row r="348" spans="1:12" x14ac:dyDescent="0.25">
      <c r="A348" s="6" t="s">
        <v>239</v>
      </c>
      <c r="B348" s="24" t="s">
        <v>531</v>
      </c>
      <c r="C348" s="25" t="s">
        <v>532</v>
      </c>
      <c r="D348" s="6" t="s">
        <v>454</v>
      </c>
      <c r="E348" s="6" t="s">
        <v>459</v>
      </c>
      <c r="F348" s="6" t="s">
        <v>264</v>
      </c>
      <c r="G348" s="7">
        <v>104719748</v>
      </c>
      <c r="H348" s="7">
        <v>0</v>
      </c>
      <c r="I348" s="7">
        <v>0</v>
      </c>
      <c r="J348" s="7">
        <v>0</v>
      </c>
      <c r="K348" s="7">
        <v>95890958</v>
      </c>
      <c r="L348" s="7">
        <v>8828790</v>
      </c>
    </row>
    <row r="349" spans="1:12" x14ac:dyDescent="0.25">
      <c r="A349" s="6" t="s">
        <v>239</v>
      </c>
      <c r="B349" s="24" t="s">
        <v>531</v>
      </c>
      <c r="C349" s="25" t="s">
        <v>532</v>
      </c>
      <c r="D349" s="6" t="s">
        <v>454</v>
      </c>
      <c r="E349" s="6" t="s">
        <v>460</v>
      </c>
      <c r="F349" s="6" t="s">
        <v>266</v>
      </c>
      <c r="G349" s="7">
        <v>66000000</v>
      </c>
      <c r="H349" s="7">
        <v>0</v>
      </c>
      <c r="I349" s="7">
        <v>0</v>
      </c>
      <c r="J349" s="7">
        <v>0</v>
      </c>
      <c r="K349" s="7">
        <v>48564959.719999999</v>
      </c>
      <c r="L349" s="7">
        <v>17435040.280000001</v>
      </c>
    </row>
    <row r="350" spans="1:12" x14ac:dyDescent="0.25">
      <c r="A350" s="6"/>
      <c r="B350" s="33" t="s">
        <v>505</v>
      </c>
      <c r="C350" s="33"/>
      <c r="D350" s="33"/>
      <c r="E350" s="33"/>
      <c r="F350" s="33"/>
      <c r="G350" s="12">
        <f t="shared" ref="G350:L350" si="25">SUM(G336:G349)</f>
        <v>8953072526</v>
      </c>
      <c r="H350" s="12">
        <f t="shared" si="25"/>
        <v>0</v>
      </c>
      <c r="I350" s="12">
        <f t="shared" si="25"/>
        <v>0</v>
      </c>
      <c r="J350" s="12">
        <f t="shared" si="25"/>
        <v>0</v>
      </c>
      <c r="K350" s="12">
        <f t="shared" si="25"/>
        <v>8268765310.1000004</v>
      </c>
      <c r="L350" s="12">
        <f t="shared" si="25"/>
        <v>684307215.89999998</v>
      </c>
    </row>
    <row r="351" spans="1:12" x14ac:dyDescent="0.25">
      <c r="A351" s="6" t="s">
        <v>239</v>
      </c>
      <c r="B351" s="25" t="s">
        <v>533</v>
      </c>
      <c r="C351" s="25" t="s">
        <v>534</v>
      </c>
      <c r="D351" s="6" t="s">
        <v>454</v>
      </c>
      <c r="E351" s="6" t="s">
        <v>273</v>
      </c>
      <c r="F351" s="6" t="s">
        <v>274</v>
      </c>
      <c r="G351" s="7">
        <v>5299200</v>
      </c>
      <c r="H351" s="7">
        <v>0</v>
      </c>
      <c r="I351" s="7">
        <v>962523</v>
      </c>
      <c r="J351" s="7">
        <v>0</v>
      </c>
      <c r="K351" s="7">
        <v>3895077</v>
      </c>
      <c r="L351" s="7">
        <v>441600</v>
      </c>
    </row>
    <row r="352" spans="1:12" x14ac:dyDescent="0.25">
      <c r="A352" s="6" t="s">
        <v>239</v>
      </c>
      <c r="B352" s="25" t="s">
        <v>533</v>
      </c>
      <c r="C352" s="25" t="s">
        <v>534</v>
      </c>
      <c r="D352" s="6" t="s">
        <v>454</v>
      </c>
      <c r="E352" s="6" t="s">
        <v>275</v>
      </c>
      <c r="F352" s="6" t="s">
        <v>276</v>
      </c>
      <c r="G352" s="7">
        <v>79719045</v>
      </c>
      <c r="H352" s="7">
        <v>0</v>
      </c>
      <c r="I352" s="7">
        <v>8556695</v>
      </c>
      <c r="J352" s="7">
        <v>0</v>
      </c>
      <c r="K352" s="7">
        <v>64469475</v>
      </c>
      <c r="L352" s="7">
        <v>6692875</v>
      </c>
    </row>
    <row r="353" spans="1:12" x14ac:dyDescent="0.25">
      <c r="A353" s="6" t="s">
        <v>239</v>
      </c>
      <c r="B353" s="25" t="s">
        <v>533</v>
      </c>
      <c r="C353" s="25" t="s">
        <v>534</v>
      </c>
      <c r="D353" s="6" t="s">
        <v>454</v>
      </c>
      <c r="E353" s="6" t="s">
        <v>279</v>
      </c>
      <c r="F353" s="6" t="s">
        <v>280</v>
      </c>
      <c r="G353" s="7">
        <v>85372024</v>
      </c>
      <c r="H353" s="7">
        <v>0</v>
      </c>
      <c r="I353" s="7">
        <v>5882305.9500000002</v>
      </c>
      <c r="J353" s="7">
        <v>0</v>
      </c>
      <c r="K353" s="7">
        <v>74740309.769999996</v>
      </c>
      <c r="L353" s="7">
        <v>4749408.28</v>
      </c>
    </row>
    <row r="354" spans="1:12" x14ac:dyDescent="0.25">
      <c r="A354" s="6" t="s">
        <v>239</v>
      </c>
      <c r="B354" s="25" t="s">
        <v>533</v>
      </c>
      <c r="C354" s="25" t="s">
        <v>534</v>
      </c>
      <c r="D354" s="6" t="s">
        <v>454</v>
      </c>
      <c r="E354" s="6" t="s">
        <v>281</v>
      </c>
      <c r="F354" s="6" t="s">
        <v>282</v>
      </c>
      <c r="G354" s="7">
        <v>922080</v>
      </c>
      <c r="H354" s="7">
        <v>0</v>
      </c>
      <c r="I354" s="7">
        <v>0</v>
      </c>
      <c r="J354" s="7">
        <v>0</v>
      </c>
      <c r="K354" s="7">
        <v>784220</v>
      </c>
      <c r="L354" s="7">
        <v>137860</v>
      </c>
    </row>
    <row r="355" spans="1:12" x14ac:dyDescent="0.25">
      <c r="A355" s="6" t="s">
        <v>239</v>
      </c>
      <c r="B355" s="25" t="s">
        <v>533</v>
      </c>
      <c r="C355" s="25" t="s">
        <v>534</v>
      </c>
      <c r="D355" s="6" t="s">
        <v>454</v>
      </c>
      <c r="E355" s="6" t="s">
        <v>283</v>
      </c>
      <c r="F355" s="6" t="s">
        <v>284</v>
      </c>
      <c r="G355" s="7">
        <v>25000</v>
      </c>
      <c r="H355" s="7">
        <v>0</v>
      </c>
      <c r="I355" s="7">
        <v>0</v>
      </c>
      <c r="J355" s="7">
        <v>0</v>
      </c>
      <c r="K355" s="7">
        <v>22125.4</v>
      </c>
      <c r="L355" s="7">
        <v>2874.6</v>
      </c>
    </row>
    <row r="356" spans="1:12" x14ac:dyDescent="0.25">
      <c r="A356" s="6" t="s">
        <v>239</v>
      </c>
      <c r="B356" s="25" t="s">
        <v>533</v>
      </c>
      <c r="C356" s="25" t="s">
        <v>534</v>
      </c>
      <c r="D356" s="6" t="s">
        <v>454</v>
      </c>
      <c r="E356" s="6" t="s">
        <v>461</v>
      </c>
      <c r="F356" s="6" t="s">
        <v>462</v>
      </c>
      <c r="G356" s="7">
        <v>3200000</v>
      </c>
      <c r="H356" s="7">
        <v>0</v>
      </c>
      <c r="I356" s="7">
        <v>0</v>
      </c>
      <c r="J356" s="7">
        <v>0</v>
      </c>
      <c r="K356" s="7">
        <v>2858151.7</v>
      </c>
      <c r="L356" s="7">
        <v>341848.3</v>
      </c>
    </row>
    <row r="357" spans="1:12" x14ac:dyDescent="0.25">
      <c r="A357" s="6" t="s">
        <v>239</v>
      </c>
      <c r="B357" s="25" t="s">
        <v>533</v>
      </c>
      <c r="C357" s="25" t="s">
        <v>534</v>
      </c>
      <c r="D357" s="6" t="s">
        <v>454</v>
      </c>
      <c r="E357" s="6" t="s">
        <v>287</v>
      </c>
      <c r="F357" s="6" t="s">
        <v>288</v>
      </c>
      <c r="G357" s="7">
        <v>60000</v>
      </c>
      <c r="H357" s="7">
        <v>0</v>
      </c>
      <c r="I357" s="7">
        <v>0</v>
      </c>
      <c r="J357" s="7">
        <v>0</v>
      </c>
      <c r="K357" s="7">
        <v>0</v>
      </c>
      <c r="L357" s="7">
        <v>60000</v>
      </c>
    </row>
    <row r="358" spans="1:12" x14ac:dyDescent="0.25">
      <c r="A358" s="6" t="s">
        <v>239</v>
      </c>
      <c r="B358" s="25" t="s">
        <v>533</v>
      </c>
      <c r="C358" s="25" t="s">
        <v>534</v>
      </c>
      <c r="D358" s="6" t="s">
        <v>454</v>
      </c>
      <c r="E358" s="6" t="s">
        <v>291</v>
      </c>
      <c r="F358" s="6" t="s">
        <v>292</v>
      </c>
      <c r="G358" s="7">
        <v>1000000</v>
      </c>
      <c r="H358" s="7">
        <v>0</v>
      </c>
      <c r="I358" s="7">
        <v>0</v>
      </c>
      <c r="J358" s="7">
        <v>0</v>
      </c>
      <c r="K358" s="7">
        <v>994100</v>
      </c>
      <c r="L358" s="7">
        <v>5900</v>
      </c>
    </row>
    <row r="359" spans="1:12" x14ac:dyDescent="0.25">
      <c r="A359" s="6" t="s">
        <v>239</v>
      </c>
      <c r="B359" s="25" t="s">
        <v>533</v>
      </c>
      <c r="C359" s="25" t="s">
        <v>534</v>
      </c>
      <c r="D359" s="6" t="s">
        <v>454</v>
      </c>
      <c r="E359" s="6" t="s">
        <v>293</v>
      </c>
      <c r="F359" s="6" t="s">
        <v>294</v>
      </c>
      <c r="G359" s="7">
        <v>26134300</v>
      </c>
      <c r="H359" s="7">
        <v>0</v>
      </c>
      <c r="I359" s="7">
        <v>0</v>
      </c>
      <c r="J359" s="7">
        <v>0</v>
      </c>
      <c r="K359" s="7">
        <v>26069891.5</v>
      </c>
      <c r="L359" s="7">
        <v>64408.5</v>
      </c>
    </row>
    <row r="360" spans="1:12" x14ac:dyDescent="0.25">
      <c r="A360" s="6" t="s">
        <v>239</v>
      </c>
      <c r="B360" s="25" t="s">
        <v>533</v>
      </c>
      <c r="C360" s="25" t="s">
        <v>534</v>
      </c>
      <c r="D360" s="6" t="s">
        <v>454</v>
      </c>
      <c r="E360" s="6" t="s">
        <v>295</v>
      </c>
      <c r="F360" s="6" t="s">
        <v>296</v>
      </c>
      <c r="G360" s="7">
        <v>31567417</v>
      </c>
      <c r="H360" s="7">
        <v>0</v>
      </c>
      <c r="I360" s="7">
        <v>229576.13</v>
      </c>
      <c r="J360" s="7">
        <v>0</v>
      </c>
      <c r="K360" s="7">
        <v>25350865.809999999</v>
      </c>
      <c r="L360" s="7">
        <v>5986975.0599999996</v>
      </c>
    </row>
    <row r="361" spans="1:12" x14ac:dyDescent="0.25">
      <c r="A361" s="6" t="s">
        <v>239</v>
      </c>
      <c r="B361" s="25" t="s">
        <v>533</v>
      </c>
      <c r="C361" s="25" t="s">
        <v>534</v>
      </c>
      <c r="D361" s="6" t="s">
        <v>454</v>
      </c>
      <c r="E361" s="6" t="s">
        <v>297</v>
      </c>
      <c r="F361" s="6" t="s">
        <v>298</v>
      </c>
      <c r="G361" s="7">
        <v>40000</v>
      </c>
      <c r="H361" s="7">
        <v>0</v>
      </c>
      <c r="I361" s="7">
        <v>0</v>
      </c>
      <c r="J361" s="7">
        <v>0</v>
      </c>
      <c r="K361" s="7">
        <v>0</v>
      </c>
      <c r="L361" s="7">
        <v>40000</v>
      </c>
    </row>
    <row r="362" spans="1:12" x14ac:dyDescent="0.25">
      <c r="A362" s="6" t="s">
        <v>239</v>
      </c>
      <c r="B362" s="25" t="s">
        <v>533</v>
      </c>
      <c r="C362" s="25" t="s">
        <v>534</v>
      </c>
      <c r="D362" s="6" t="s">
        <v>454</v>
      </c>
      <c r="E362" s="6" t="s">
        <v>299</v>
      </c>
      <c r="F362" s="6" t="s">
        <v>300</v>
      </c>
      <c r="G362" s="7">
        <v>15000000</v>
      </c>
      <c r="H362" s="7">
        <v>0</v>
      </c>
      <c r="I362" s="7">
        <v>2840200</v>
      </c>
      <c r="J362" s="7">
        <v>0</v>
      </c>
      <c r="K362" s="7">
        <v>9909100</v>
      </c>
      <c r="L362" s="7">
        <v>2250700</v>
      </c>
    </row>
    <row r="363" spans="1:12" x14ac:dyDescent="0.25">
      <c r="A363" s="6" t="s">
        <v>239</v>
      </c>
      <c r="B363" s="25" t="s">
        <v>533</v>
      </c>
      <c r="C363" s="25" t="s">
        <v>534</v>
      </c>
      <c r="D363" s="6" t="s">
        <v>454</v>
      </c>
      <c r="E363" s="6" t="s">
        <v>301</v>
      </c>
      <c r="F363" s="6" t="s">
        <v>302</v>
      </c>
      <c r="G363" s="7">
        <v>994455208</v>
      </c>
      <c r="H363" s="7">
        <v>0</v>
      </c>
      <c r="I363" s="7">
        <v>2113127.9900000002</v>
      </c>
      <c r="J363" s="7">
        <v>0</v>
      </c>
      <c r="K363" s="7">
        <v>991015216.49000001</v>
      </c>
      <c r="L363" s="7">
        <v>1326863.52</v>
      </c>
    </row>
    <row r="364" spans="1:12" x14ac:dyDescent="0.25">
      <c r="A364" s="6" t="s">
        <v>239</v>
      </c>
      <c r="B364" s="25" t="s">
        <v>533</v>
      </c>
      <c r="C364" s="25" t="s">
        <v>534</v>
      </c>
      <c r="D364" s="6" t="s">
        <v>454</v>
      </c>
      <c r="E364" s="6" t="s">
        <v>305</v>
      </c>
      <c r="F364" s="6" t="s">
        <v>306</v>
      </c>
      <c r="G364" s="7">
        <v>1604600</v>
      </c>
      <c r="H364" s="7">
        <v>0</v>
      </c>
      <c r="I364" s="7">
        <v>0</v>
      </c>
      <c r="J364" s="7">
        <v>0</v>
      </c>
      <c r="K364" s="7">
        <v>758230</v>
      </c>
      <c r="L364" s="7">
        <v>846370</v>
      </c>
    </row>
    <row r="365" spans="1:12" x14ac:dyDescent="0.25">
      <c r="A365" s="6" t="s">
        <v>239</v>
      </c>
      <c r="B365" s="25" t="s">
        <v>533</v>
      </c>
      <c r="C365" s="25" t="s">
        <v>534</v>
      </c>
      <c r="D365" s="6" t="s">
        <v>454</v>
      </c>
      <c r="E365" s="6" t="s">
        <v>307</v>
      </c>
      <c r="F365" s="6" t="s">
        <v>308</v>
      </c>
      <c r="G365" s="7">
        <v>185987495</v>
      </c>
      <c r="H365" s="7">
        <v>0</v>
      </c>
      <c r="I365" s="7">
        <v>7934559.8700000001</v>
      </c>
      <c r="J365" s="7">
        <v>0</v>
      </c>
      <c r="K365" s="7">
        <v>97444475.030000001</v>
      </c>
      <c r="L365" s="7">
        <v>80608460.099999994</v>
      </c>
    </row>
    <row r="366" spans="1:12" x14ac:dyDescent="0.25">
      <c r="A366" s="6" t="s">
        <v>239</v>
      </c>
      <c r="B366" s="25" t="s">
        <v>533</v>
      </c>
      <c r="C366" s="25" t="s">
        <v>534</v>
      </c>
      <c r="D366" s="6" t="s">
        <v>454</v>
      </c>
      <c r="E366" s="6" t="s">
        <v>406</v>
      </c>
      <c r="F366" s="6" t="s">
        <v>407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</row>
    <row r="367" spans="1:12" x14ac:dyDescent="0.25">
      <c r="A367" s="6" t="s">
        <v>239</v>
      </c>
      <c r="B367" s="25" t="s">
        <v>533</v>
      </c>
      <c r="C367" s="25" t="s">
        <v>534</v>
      </c>
      <c r="D367" s="6" t="s">
        <v>454</v>
      </c>
      <c r="E367" s="6" t="s">
        <v>309</v>
      </c>
      <c r="F367" s="6" t="s">
        <v>310</v>
      </c>
      <c r="G367" s="7">
        <v>14495606</v>
      </c>
      <c r="H367" s="7">
        <v>0</v>
      </c>
      <c r="I367" s="7">
        <v>604324</v>
      </c>
      <c r="J367" s="7">
        <v>0</v>
      </c>
      <c r="K367" s="7">
        <v>12142375.130000001</v>
      </c>
      <c r="L367" s="7">
        <v>1748906.87</v>
      </c>
    </row>
    <row r="368" spans="1:12" x14ac:dyDescent="0.25">
      <c r="A368" s="6" t="s">
        <v>239</v>
      </c>
      <c r="B368" s="25" t="s">
        <v>533</v>
      </c>
      <c r="C368" s="25" t="s">
        <v>534</v>
      </c>
      <c r="D368" s="6" t="s">
        <v>454</v>
      </c>
      <c r="E368" s="6" t="s">
        <v>313</v>
      </c>
      <c r="F368" s="6" t="s">
        <v>314</v>
      </c>
      <c r="G368" s="7">
        <v>18503792</v>
      </c>
      <c r="H368" s="7">
        <v>0</v>
      </c>
      <c r="I368" s="7">
        <v>1367125.87</v>
      </c>
      <c r="J368" s="7">
        <v>0</v>
      </c>
      <c r="K368" s="7">
        <v>17135112.329999998</v>
      </c>
      <c r="L368" s="7">
        <v>1553.8</v>
      </c>
    </row>
    <row r="369" spans="1:12" x14ac:dyDescent="0.25">
      <c r="A369" s="6" t="s">
        <v>239</v>
      </c>
      <c r="B369" s="25" t="s">
        <v>533</v>
      </c>
      <c r="C369" s="25" t="s">
        <v>534</v>
      </c>
      <c r="D369" s="6" t="s">
        <v>454</v>
      </c>
      <c r="E369" s="6" t="s">
        <v>315</v>
      </c>
      <c r="F369" s="6" t="s">
        <v>316</v>
      </c>
      <c r="G369" s="7">
        <v>3500000</v>
      </c>
      <c r="H369" s="7">
        <v>0</v>
      </c>
      <c r="I369" s="7">
        <v>843285</v>
      </c>
      <c r="J369" s="7">
        <v>0</v>
      </c>
      <c r="K369" s="7">
        <v>2469269</v>
      </c>
      <c r="L369" s="7">
        <v>187446</v>
      </c>
    </row>
    <row r="370" spans="1:12" x14ac:dyDescent="0.25">
      <c r="A370" s="6" t="s">
        <v>239</v>
      </c>
      <c r="B370" s="25" t="s">
        <v>533</v>
      </c>
      <c r="C370" s="25" t="s">
        <v>534</v>
      </c>
      <c r="D370" s="6" t="s">
        <v>454</v>
      </c>
      <c r="E370" s="6" t="s">
        <v>317</v>
      </c>
      <c r="F370" s="6" t="s">
        <v>318</v>
      </c>
      <c r="G370" s="7">
        <v>150000</v>
      </c>
      <c r="H370" s="7">
        <v>0</v>
      </c>
      <c r="I370" s="7">
        <v>0</v>
      </c>
      <c r="J370" s="7">
        <v>0</v>
      </c>
      <c r="K370" s="7">
        <v>42384</v>
      </c>
      <c r="L370" s="7">
        <v>107616</v>
      </c>
    </row>
    <row r="371" spans="1:12" x14ac:dyDescent="0.25">
      <c r="A371" s="6" t="s">
        <v>239</v>
      </c>
      <c r="B371" s="25" t="s">
        <v>533</v>
      </c>
      <c r="C371" s="25" t="s">
        <v>534</v>
      </c>
      <c r="D371" s="6" t="s">
        <v>454</v>
      </c>
      <c r="E371" s="6" t="s">
        <v>319</v>
      </c>
      <c r="F371" s="6" t="s">
        <v>320</v>
      </c>
      <c r="G371" s="7">
        <v>14290000</v>
      </c>
      <c r="H371" s="7">
        <v>0</v>
      </c>
      <c r="I371" s="7">
        <v>1600000</v>
      </c>
      <c r="J371" s="7">
        <v>0</v>
      </c>
      <c r="K371" s="7">
        <v>2803518.1</v>
      </c>
      <c r="L371" s="7">
        <v>9886481.9000000004</v>
      </c>
    </row>
    <row r="372" spans="1:12" x14ac:dyDescent="0.25">
      <c r="A372" s="6"/>
      <c r="B372" s="33" t="s">
        <v>506</v>
      </c>
      <c r="C372" s="33"/>
      <c r="D372" s="33"/>
      <c r="E372" s="33"/>
      <c r="F372" s="33"/>
      <c r="G372" s="12">
        <f t="shared" ref="G372:L372" si="26">SUM(G351:G371)</f>
        <v>1481325767</v>
      </c>
      <c r="H372" s="12">
        <f t="shared" si="26"/>
        <v>0</v>
      </c>
      <c r="I372" s="12">
        <f t="shared" si="26"/>
        <v>32933722.810000002</v>
      </c>
      <c r="J372" s="12">
        <f t="shared" si="26"/>
        <v>0</v>
      </c>
      <c r="K372" s="12">
        <f t="shared" si="26"/>
        <v>1332903896.26</v>
      </c>
      <c r="L372" s="12">
        <f t="shared" si="26"/>
        <v>115488147.93000001</v>
      </c>
    </row>
    <row r="373" spans="1:12" x14ac:dyDescent="0.25">
      <c r="A373" s="6" t="s">
        <v>239</v>
      </c>
      <c r="B373" s="26" t="s">
        <v>535</v>
      </c>
      <c r="C373" s="27" t="s">
        <v>534</v>
      </c>
      <c r="D373" s="6" t="s">
        <v>454</v>
      </c>
      <c r="E373" s="6" t="s">
        <v>321</v>
      </c>
      <c r="F373" s="6" t="s">
        <v>322</v>
      </c>
      <c r="G373" s="7">
        <v>335222765</v>
      </c>
      <c r="H373" s="7">
        <v>0</v>
      </c>
      <c r="I373" s="7">
        <v>47438013.460000001</v>
      </c>
      <c r="J373" s="7">
        <v>0</v>
      </c>
      <c r="K373" s="7">
        <v>287604354.36000001</v>
      </c>
      <c r="L373" s="7">
        <v>180397.18</v>
      </c>
    </row>
    <row r="374" spans="1:12" x14ac:dyDescent="0.25">
      <c r="A374" s="6" t="s">
        <v>239</v>
      </c>
      <c r="B374" s="26" t="s">
        <v>535</v>
      </c>
      <c r="C374" s="27" t="s">
        <v>534</v>
      </c>
      <c r="D374" s="6" t="s">
        <v>454</v>
      </c>
      <c r="E374" s="6" t="s">
        <v>323</v>
      </c>
      <c r="F374" s="6" t="s">
        <v>324</v>
      </c>
      <c r="G374" s="7">
        <v>2500000</v>
      </c>
      <c r="H374" s="7">
        <v>0</v>
      </c>
      <c r="I374" s="7">
        <v>546016</v>
      </c>
      <c r="J374" s="7">
        <v>0</v>
      </c>
      <c r="K374" s="7">
        <v>0</v>
      </c>
      <c r="L374" s="7">
        <v>1953984</v>
      </c>
    </row>
    <row r="375" spans="1:12" x14ac:dyDescent="0.25">
      <c r="A375" s="6" t="s">
        <v>239</v>
      </c>
      <c r="B375" s="26" t="s">
        <v>535</v>
      </c>
      <c r="C375" s="27" t="s">
        <v>534</v>
      </c>
      <c r="D375" s="6" t="s">
        <v>454</v>
      </c>
      <c r="E375" s="6" t="s">
        <v>429</v>
      </c>
      <c r="F375" s="6" t="s">
        <v>430</v>
      </c>
      <c r="G375" s="7">
        <v>600000</v>
      </c>
      <c r="H375" s="7">
        <v>0</v>
      </c>
      <c r="I375" s="7">
        <v>0</v>
      </c>
      <c r="J375" s="7">
        <v>0</v>
      </c>
      <c r="K375" s="7">
        <v>598236.13</v>
      </c>
      <c r="L375" s="7">
        <v>1763.87</v>
      </c>
    </row>
    <row r="376" spans="1:12" x14ac:dyDescent="0.25">
      <c r="A376" s="6" t="s">
        <v>239</v>
      </c>
      <c r="B376" s="26" t="s">
        <v>535</v>
      </c>
      <c r="C376" s="27" t="s">
        <v>534</v>
      </c>
      <c r="D376" s="6" t="s">
        <v>454</v>
      </c>
      <c r="E376" s="6" t="s">
        <v>325</v>
      </c>
      <c r="F376" s="6" t="s">
        <v>326</v>
      </c>
      <c r="G376" s="7">
        <v>5000000</v>
      </c>
      <c r="H376" s="7">
        <v>0</v>
      </c>
      <c r="I376" s="7">
        <v>1445392.29</v>
      </c>
      <c r="J376" s="7">
        <v>0</v>
      </c>
      <c r="K376" s="7">
        <v>3482255.24</v>
      </c>
      <c r="L376" s="7">
        <v>72352.47</v>
      </c>
    </row>
    <row r="377" spans="1:12" x14ac:dyDescent="0.25">
      <c r="A377" s="6" t="s">
        <v>239</v>
      </c>
      <c r="B377" s="26" t="s">
        <v>535</v>
      </c>
      <c r="C377" s="27" t="s">
        <v>534</v>
      </c>
      <c r="D377" s="6" t="s">
        <v>454</v>
      </c>
      <c r="E377" s="6" t="s">
        <v>327</v>
      </c>
      <c r="F377" s="6" t="s">
        <v>328</v>
      </c>
      <c r="G377" s="7">
        <v>715000</v>
      </c>
      <c r="H377" s="7">
        <v>0</v>
      </c>
      <c r="I377" s="7">
        <v>0</v>
      </c>
      <c r="J377" s="7">
        <v>0</v>
      </c>
      <c r="K377" s="7">
        <v>404087.28</v>
      </c>
      <c r="L377" s="7">
        <v>310912.71999999997</v>
      </c>
    </row>
    <row r="378" spans="1:12" x14ac:dyDescent="0.25">
      <c r="A378" s="6" t="s">
        <v>239</v>
      </c>
      <c r="B378" s="26" t="s">
        <v>535</v>
      </c>
      <c r="C378" s="27" t="s">
        <v>534</v>
      </c>
      <c r="D378" s="6" t="s">
        <v>454</v>
      </c>
      <c r="E378" s="6" t="s">
        <v>329</v>
      </c>
      <c r="F378" s="6" t="s">
        <v>330</v>
      </c>
      <c r="G378" s="7">
        <v>396814440</v>
      </c>
      <c r="H378" s="7">
        <v>0</v>
      </c>
      <c r="I378" s="7">
        <v>36185868.210000001</v>
      </c>
      <c r="J378" s="7">
        <v>0</v>
      </c>
      <c r="K378" s="7">
        <v>360212438.19999999</v>
      </c>
      <c r="L378" s="7">
        <v>416133.59</v>
      </c>
    </row>
    <row r="379" spans="1:12" x14ac:dyDescent="0.25">
      <c r="A379" s="6" t="s">
        <v>239</v>
      </c>
      <c r="B379" s="26" t="s">
        <v>535</v>
      </c>
      <c r="C379" s="27" t="s">
        <v>534</v>
      </c>
      <c r="D379" s="6" t="s">
        <v>454</v>
      </c>
      <c r="E379" s="6" t="s">
        <v>431</v>
      </c>
      <c r="F379" s="6" t="s">
        <v>432</v>
      </c>
      <c r="G379" s="7">
        <v>3850000</v>
      </c>
      <c r="H379" s="7">
        <v>0</v>
      </c>
      <c r="I379" s="7">
        <v>0</v>
      </c>
      <c r="J379" s="7">
        <v>0</v>
      </c>
      <c r="K379" s="7">
        <v>3832395</v>
      </c>
      <c r="L379" s="7">
        <v>17605</v>
      </c>
    </row>
    <row r="380" spans="1:12" x14ac:dyDescent="0.25">
      <c r="A380" s="6" t="s">
        <v>239</v>
      </c>
      <c r="B380" s="26" t="s">
        <v>535</v>
      </c>
      <c r="C380" s="27" t="s">
        <v>534</v>
      </c>
      <c r="D380" s="6" t="s">
        <v>454</v>
      </c>
      <c r="E380" s="6" t="s">
        <v>331</v>
      </c>
      <c r="F380" s="6" t="s">
        <v>332</v>
      </c>
      <c r="G380" s="7">
        <v>500000</v>
      </c>
      <c r="H380" s="7">
        <v>0</v>
      </c>
      <c r="I380" s="7">
        <v>0</v>
      </c>
      <c r="J380" s="7">
        <v>0</v>
      </c>
      <c r="K380" s="7">
        <v>445902.88</v>
      </c>
      <c r="L380" s="7">
        <v>54097.120000000003</v>
      </c>
    </row>
    <row r="381" spans="1:12" x14ac:dyDescent="0.25">
      <c r="A381" s="6" t="s">
        <v>239</v>
      </c>
      <c r="B381" s="26" t="s">
        <v>535</v>
      </c>
      <c r="C381" s="27" t="s">
        <v>534</v>
      </c>
      <c r="D381" s="6" t="s">
        <v>454</v>
      </c>
      <c r="E381" s="6" t="s">
        <v>333</v>
      </c>
      <c r="F381" s="6" t="s">
        <v>334</v>
      </c>
      <c r="G381" s="7">
        <v>500000</v>
      </c>
      <c r="H381" s="7">
        <v>0</v>
      </c>
      <c r="I381" s="7">
        <v>423795.20000000001</v>
      </c>
      <c r="J381" s="7">
        <v>0</v>
      </c>
      <c r="K381" s="7">
        <v>0</v>
      </c>
      <c r="L381" s="7">
        <v>76204.800000000003</v>
      </c>
    </row>
    <row r="382" spans="1:12" x14ac:dyDescent="0.25">
      <c r="A382" s="6" t="s">
        <v>239</v>
      </c>
      <c r="B382" s="26" t="s">
        <v>535</v>
      </c>
      <c r="C382" s="27" t="s">
        <v>534</v>
      </c>
      <c r="D382" s="6" t="s">
        <v>454</v>
      </c>
      <c r="E382" s="6" t="s">
        <v>337</v>
      </c>
      <c r="F382" s="6" t="s">
        <v>338</v>
      </c>
      <c r="G382" s="7">
        <v>500000</v>
      </c>
      <c r="H382" s="7">
        <v>0</v>
      </c>
      <c r="I382" s="7">
        <v>93790</v>
      </c>
      <c r="J382" s="7">
        <v>0</v>
      </c>
      <c r="K382" s="7">
        <v>273756.11</v>
      </c>
      <c r="L382" s="7">
        <v>132453.89000000001</v>
      </c>
    </row>
    <row r="383" spans="1:12" x14ac:dyDescent="0.25">
      <c r="A383" s="6" t="s">
        <v>239</v>
      </c>
      <c r="B383" s="26" t="s">
        <v>535</v>
      </c>
      <c r="C383" s="27" t="s">
        <v>534</v>
      </c>
      <c r="D383" s="6" t="s">
        <v>454</v>
      </c>
      <c r="E383" s="6" t="s">
        <v>341</v>
      </c>
      <c r="F383" s="6" t="s">
        <v>342</v>
      </c>
      <c r="G383" s="7">
        <v>500000</v>
      </c>
      <c r="H383" s="7">
        <v>0</v>
      </c>
      <c r="I383" s="7">
        <v>0</v>
      </c>
      <c r="J383" s="7">
        <v>0</v>
      </c>
      <c r="K383" s="7">
        <v>461733.73</v>
      </c>
      <c r="L383" s="7">
        <v>38266.269999999997</v>
      </c>
    </row>
    <row r="384" spans="1:12" x14ac:dyDescent="0.25">
      <c r="A384" s="6" t="s">
        <v>239</v>
      </c>
      <c r="B384" s="26" t="s">
        <v>535</v>
      </c>
      <c r="C384" s="27" t="s">
        <v>534</v>
      </c>
      <c r="D384" s="6" t="s">
        <v>454</v>
      </c>
      <c r="E384" s="6" t="s">
        <v>343</v>
      </c>
      <c r="F384" s="6" t="s">
        <v>344</v>
      </c>
      <c r="G384" s="7">
        <v>500000</v>
      </c>
      <c r="H384" s="7">
        <v>0</v>
      </c>
      <c r="I384" s="7">
        <v>13673</v>
      </c>
      <c r="J384" s="7">
        <v>0</v>
      </c>
      <c r="K384" s="7">
        <v>362347.55</v>
      </c>
      <c r="L384" s="7">
        <v>123979.45</v>
      </c>
    </row>
    <row r="385" spans="1:12" x14ac:dyDescent="0.25">
      <c r="A385" s="6" t="s">
        <v>239</v>
      </c>
      <c r="B385" s="26" t="s">
        <v>535</v>
      </c>
      <c r="C385" s="27" t="s">
        <v>534</v>
      </c>
      <c r="D385" s="6" t="s">
        <v>454</v>
      </c>
      <c r="E385" s="6" t="s">
        <v>347</v>
      </c>
      <c r="F385" s="6" t="s">
        <v>348</v>
      </c>
      <c r="G385" s="7">
        <v>580000000</v>
      </c>
      <c r="H385" s="7">
        <v>0</v>
      </c>
      <c r="I385" s="7">
        <v>63385501.460000001</v>
      </c>
      <c r="J385" s="7">
        <v>0</v>
      </c>
      <c r="K385" s="7">
        <v>489847490.51999998</v>
      </c>
      <c r="L385" s="7">
        <v>26767008.02</v>
      </c>
    </row>
    <row r="386" spans="1:12" x14ac:dyDescent="0.25">
      <c r="A386" s="6" t="s">
        <v>239</v>
      </c>
      <c r="B386" s="26" t="s">
        <v>535</v>
      </c>
      <c r="C386" s="27" t="s">
        <v>534</v>
      </c>
      <c r="D386" s="6" t="s">
        <v>454</v>
      </c>
      <c r="E386" s="6" t="s">
        <v>349</v>
      </c>
      <c r="F386" s="6" t="s">
        <v>350</v>
      </c>
      <c r="G386" s="7">
        <v>750000</v>
      </c>
      <c r="H386" s="7">
        <v>0</v>
      </c>
      <c r="I386" s="7">
        <v>330463.03000000003</v>
      </c>
      <c r="J386" s="7">
        <v>0</v>
      </c>
      <c r="K386" s="7">
        <v>359977.28</v>
      </c>
      <c r="L386" s="7">
        <v>59559.69</v>
      </c>
    </row>
    <row r="387" spans="1:12" x14ac:dyDescent="0.25">
      <c r="A387" s="6" t="s">
        <v>239</v>
      </c>
      <c r="B387" s="26" t="s">
        <v>535</v>
      </c>
      <c r="C387" s="27" t="s">
        <v>534</v>
      </c>
      <c r="D387" s="6" t="s">
        <v>454</v>
      </c>
      <c r="E387" s="6" t="s">
        <v>351</v>
      </c>
      <c r="F387" s="6" t="s">
        <v>352</v>
      </c>
      <c r="G387" s="7">
        <v>250000</v>
      </c>
      <c r="H387" s="7">
        <v>0</v>
      </c>
      <c r="I387" s="7">
        <v>0</v>
      </c>
      <c r="J387" s="7">
        <v>0</v>
      </c>
      <c r="K387" s="7">
        <v>0</v>
      </c>
      <c r="L387" s="7">
        <v>250000</v>
      </c>
    </row>
    <row r="388" spans="1:12" x14ac:dyDescent="0.25">
      <c r="A388" s="6" t="s">
        <v>239</v>
      </c>
      <c r="B388" s="26" t="s">
        <v>535</v>
      </c>
      <c r="C388" s="27" t="s">
        <v>534</v>
      </c>
      <c r="D388" s="6" t="s">
        <v>454</v>
      </c>
      <c r="E388" s="6" t="s">
        <v>353</v>
      </c>
      <c r="F388" s="6" t="s">
        <v>354</v>
      </c>
      <c r="G388" s="7">
        <v>3000000</v>
      </c>
      <c r="H388" s="7">
        <v>0</v>
      </c>
      <c r="I388" s="7">
        <v>613685.06999999995</v>
      </c>
      <c r="J388" s="7">
        <v>0</v>
      </c>
      <c r="K388" s="7">
        <v>2383524.65</v>
      </c>
      <c r="L388" s="7">
        <v>2790.28</v>
      </c>
    </row>
    <row r="389" spans="1:12" x14ac:dyDescent="0.25">
      <c r="A389" s="6" t="s">
        <v>239</v>
      </c>
      <c r="B389" s="26" t="s">
        <v>535</v>
      </c>
      <c r="C389" s="27" t="s">
        <v>534</v>
      </c>
      <c r="D389" s="6" t="s">
        <v>454</v>
      </c>
      <c r="E389" s="6" t="s">
        <v>355</v>
      </c>
      <c r="F389" s="6" t="s">
        <v>356</v>
      </c>
      <c r="G389" s="7">
        <v>39051280</v>
      </c>
      <c r="H389" s="7">
        <v>0</v>
      </c>
      <c r="I389" s="7">
        <v>23870961.77</v>
      </c>
      <c r="J389" s="7">
        <v>0</v>
      </c>
      <c r="K389" s="7">
        <v>10530239.640000001</v>
      </c>
      <c r="L389" s="7">
        <v>4650078.59</v>
      </c>
    </row>
    <row r="390" spans="1:12" x14ac:dyDescent="0.25">
      <c r="A390" s="6" t="s">
        <v>239</v>
      </c>
      <c r="B390" s="26" t="s">
        <v>535</v>
      </c>
      <c r="C390" s="27" t="s">
        <v>534</v>
      </c>
      <c r="D390" s="6" t="s">
        <v>454</v>
      </c>
      <c r="E390" s="6" t="s">
        <v>357</v>
      </c>
      <c r="F390" s="6" t="s">
        <v>358</v>
      </c>
      <c r="G390" s="7">
        <v>7500000</v>
      </c>
      <c r="H390" s="7">
        <v>0</v>
      </c>
      <c r="I390" s="7">
        <v>10933.46</v>
      </c>
      <c r="J390" s="7">
        <v>0</v>
      </c>
      <c r="K390" s="7">
        <v>7393862.0300000003</v>
      </c>
      <c r="L390" s="7">
        <v>95204.51</v>
      </c>
    </row>
    <row r="391" spans="1:12" x14ac:dyDescent="0.25">
      <c r="A391" s="6" t="s">
        <v>239</v>
      </c>
      <c r="B391" s="26" t="s">
        <v>535</v>
      </c>
      <c r="C391" s="27" t="s">
        <v>534</v>
      </c>
      <c r="D391" s="6" t="s">
        <v>454</v>
      </c>
      <c r="E391" s="6" t="s">
        <v>359</v>
      </c>
      <c r="F391" s="6" t="s">
        <v>360</v>
      </c>
      <c r="G391" s="7">
        <v>12000000</v>
      </c>
      <c r="H391" s="7">
        <v>0</v>
      </c>
      <c r="I391" s="7">
        <v>0</v>
      </c>
      <c r="J391" s="7">
        <v>0</v>
      </c>
      <c r="K391" s="7">
        <v>9463770.0199999996</v>
      </c>
      <c r="L391" s="7">
        <v>2536229.98</v>
      </c>
    </row>
    <row r="392" spans="1:12" x14ac:dyDescent="0.25">
      <c r="A392" s="6" t="s">
        <v>239</v>
      </c>
      <c r="B392" s="26" t="s">
        <v>535</v>
      </c>
      <c r="C392" s="27" t="s">
        <v>534</v>
      </c>
      <c r="D392" s="6" t="s">
        <v>454</v>
      </c>
      <c r="E392" s="6" t="s">
        <v>361</v>
      </c>
      <c r="F392" s="6" t="s">
        <v>362</v>
      </c>
      <c r="G392" s="7">
        <v>500000</v>
      </c>
      <c r="H392" s="7">
        <v>0</v>
      </c>
      <c r="I392" s="7">
        <v>0</v>
      </c>
      <c r="J392" s="7">
        <v>0</v>
      </c>
      <c r="K392" s="7">
        <v>465887.7</v>
      </c>
      <c r="L392" s="7">
        <v>34112.300000000003</v>
      </c>
    </row>
    <row r="393" spans="1:12" x14ac:dyDescent="0.25">
      <c r="A393" s="6" t="s">
        <v>239</v>
      </c>
      <c r="B393" s="26" t="s">
        <v>535</v>
      </c>
      <c r="C393" s="27" t="s">
        <v>534</v>
      </c>
      <c r="D393" s="6" t="s">
        <v>454</v>
      </c>
      <c r="E393" s="6" t="s">
        <v>363</v>
      </c>
      <c r="F393" s="6" t="s">
        <v>364</v>
      </c>
      <c r="G393" s="7">
        <v>250000</v>
      </c>
      <c r="H393" s="7">
        <v>0</v>
      </c>
      <c r="I393" s="7">
        <v>30601.25</v>
      </c>
      <c r="J393" s="7">
        <v>0</v>
      </c>
      <c r="K393" s="7">
        <v>84967.23</v>
      </c>
      <c r="L393" s="7">
        <v>134431.51999999999</v>
      </c>
    </row>
    <row r="394" spans="1:12" x14ac:dyDescent="0.25">
      <c r="A394" s="6"/>
      <c r="B394" s="33" t="s">
        <v>507</v>
      </c>
      <c r="C394" s="33"/>
      <c r="D394" s="33"/>
      <c r="E394" s="33"/>
      <c r="F394" s="33"/>
      <c r="G394" s="12">
        <f t="shared" ref="G394:L394" si="27">SUM(G373:G393)</f>
        <v>1390503485</v>
      </c>
      <c r="H394" s="12">
        <f t="shared" si="27"/>
        <v>0</v>
      </c>
      <c r="I394" s="12">
        <f t="shared" si="27"/>
        <v>174388694.20000002</v>
      </c>
      <c r="J394" s="12">
        <f t="shared" si="27"/>
        <v>0</v>
      </c>
      <c r="K394" s="12">
        <f t="shared" si="27"/>
        <v>1178207225.5500002</v>
      </c>
      <c r="L394" s="12">
        <f t="shared" si="27"/>
        <v>37907565.249999993</v>
      </c>
    </row>
    <row r="395" spans="1:12" x14ac:dyDescent="0.25">
      <c r="A395" s="6" t="s">
        <v>239</v>
      </c>
      <c r="B395" s="25" t="s">
        <v>536</v>
      </c>
      <c r="C395" s="25" t="s">
        <v>534</v>
      </c>
      <c r="D395" s="6" t="s">
        <v>454</v>
      </c>
      <c r="E395" s="6" t="s">
        <v>435</v>
      </c>
      <c r="F395" s="6" t="s">
        <v>436</v>
      </c>
      <c r="G395" s="7">
        <v>43512667</v>
      </c>
      <c r="H395" s="7">
        <v>0</v>
      </c>
      <c r="I395" s="7">
        <v>0</v>
      </c>
      <c r="J395" s="7">
        <v>0</v>
      </c>
      <c r="K395" s="7">
        <v>39975175.369999997</v>
      </c>
      <c r="L395" s="7">
        <v>3537491.63</v>
      </c>
    </row>
    <row r="396" spans="1:12" x14ac:dyDescent="0.25">
      <c r="A396" s="6" t="s">
        <v>239</v>
      </c>
      <c r="B396" s="25" t="s">
        <v>536</v>
      </c>
      <c r="C396" s="25" t="s">
        <v>534</v>
      </c>
      <c r="D396" s="6" t="s">
        <v>454</v>
      </c>
      <c r="E396" s="6" t="s">
        <v>369</v>
      </c>
      <c r="F396" s="6" t="s">
        <v>370</v>
      </c>
      <c r="G396" s="7">
        <v>6488399.8399999999</v>
      </c>
      <c r="H396" s="7">
        <v>0</v>
      </c>
      <c r="I396" s="7">
        <v>93468.44</v>
      </c>
      <c r="J396" s="7">
        <v>0</v>
      </c>
      <c r="K396" s="7">
        <v>4660818.3899999997</v>
      </c>
      <c r="L396" s="7">
        <v>1734113.01</v>
      </c>
    </row>
    <row r="397" spans="1:12" x14ac:dyDescent="0.25">
      <c r="A397" s="6" t="s">
        <v>239</v>
      </c>
      <c r="B397" s="25" t="s">
        <v>536</v>
      </c>
      <c r="C397" s="25" t="s">
        <v>534</v>
      </c>
      <c r="D397" s="6" t="s">
        <v>454</v>
      </c>
      <c r="E397" s="6" t="s">
        <v>371</v>
      </c>
      <c r="F397" s="6" t="s">
        <v>372</v>
      </c>
      <c r="G397" s="7">
        <v>81162541.159999996</v>
      </c>
      <c r="H397" s="7">
        <v>0</v>
      </c>
      <c r="I397" s="7">
        <v>164980</v>
      </c>
      <c r="J397" s="7">
        <v>0</v>
      </c>
      <c r="K397" s="7">
        <v>69284264.040000007</v>
      </c>
      <c r="L397" s="7">
        <v>11713297.119999999</v>
      </c>
    </row>
    <row r="398" spans="1:12" x14ac:dyDescent="0.25">
      <c r="A398" s="6"/>
      <c r="B398" s="33" t="s">
        <v>508</v>
      </c>
      <c r="C398" s="33"/>
      <c r="D398" s="33"/>
      <c r="E398" s="33"/>
      <c r="F398" s="33"/>
      <c r="G398" s="12">
        <f t="shared" ref="G398:L398" si="28">SUM(G395:G397)</f>
        <v>131163608</v>
      </c>
      <c r="H398" s="12">
        <f t="shared" si="28"/>
        <v>0</v>
      </c>
      <c r="I398" s="12">
        <f t="shared" si="28"/>
        <v>258448.44</v>
      </c>
      <c r="J398" s="12">
        <f t="shared" si="28"/>
        <v>0</v>
      </c>
      <c r="K398" s="12">
        <f t="shared" si="28"/>
        <v>113920257.80000001</v>
      </c>
      <c r="L398" s="12">
        <f t="shared" si="28"/>
        <v>16984901.759999998</v>
      </c>
    </row>
    <row r="399" spans="1:12" x14ac:dyDescent="0.25">
      <c r="A399" s="6" t="s">
        <v>239</v>
      </c>
      <c r="B399" s="25" t="s">
        <v>537</v>
      </c>
      <c r="C399" s="25" t="s">
        <v>538</v>
      </c>
      <c r="D399" s="6" t="s">
        <v>454</v>
      </c>
      <c r="E399" s="6" t="s">
        <v>463</v>
      </c>
      <c r="F399" s="6" t="s">
        <v>378</v>
      </c>
      <c r="G399" s="7">
        <v>98436563</v>
      </c>
      <c r="H399" s="7">
        <v>0</v>
      </c>
      <c r="I399" s="7">
        <v>0</v>
      </c>
      <c r="J399" s="7">
        <v>0</v>
      </c>
      <c r="K399" s="7">
        <v>90109603.25</v>
      </c>
      <c r="L399" s="7">
        <v>8326959.75</v>
      </c>
    </row>
    <row r="400" spans="1:12" x14ac:dyDescent="0.25">
      <c r="A400" s="6" t="s">
        <v>239</v>
      </c>
      <c r="B400" s="25" t="s">
        <v>537</v>
      </c>
      <c r="C400" s="25" t="s">
        <v>538</v>
      </c>
      <c r="D400" s="6" t="s">
        <v>454</v>
      </c>
      <c r="E400" s="6" t="s">
        <v>464</v>
      </c>
      <c r="F400" s="6" t="s">
        <v>380</v>
      </c>
      <c r="G400" s="7">
        <v>17453291</v>
      </c>
      <c r="H400" s="7">
        <v>0</v>
      </c>
      <c r="I400" s="7">
        <v>0</v>
      </c>
      <c r="J400" s="7">
        <v>0</v>
      </c>
      <c r="K400" s="7">
        <v>15976880.02</v>
      </c>
      <c r="L400" s="7">
        <v>1476410.98</v>
      </c>
    </row>
    <row r="401" spans="1:12" x14ac:dyDescent="0.25">
      <c r="A401" s="6" t="s">
        <v>239</v>
      </c>
      <c r="B401" s="25" t="s">
        <v>537</v>
      </c>
      <c r="C401" s="25" t="s">
        <v>534</v>
      </c>
      <c r="D401" s="6" t="s">
        <v>454</v>
      </c>
      <c r="E401" s="6" t="s">
        <v>381</v>
      </c>
      <c r="F401" s="6" t="s">
        <v>382</v>
      </c>
      <c r="G401" s="7">
        <v>74333078</v>
      </c>
      <c r="H401" s="7">
        <v>0</v>
      </c>
      <c r="I401" s="7">
        <v>0</v>
      </c>
      <c r="J401" s="7">
        <v>0</v>
      </c>
      <c r="K401" s="7">
        <v>70489785.799999997</v>
      </c>
      <c r="L401" s="7">
        <v>3843292.2</v>
      </c>
    </row>
    <row r="402" spans="1:12" x14ac:dyDescent="0.25">
      <c r="A402" s="6" t="s">
        <v>239</v>
      </c>
      <c r="B402" s="25" t="s">
        <v>537</v>
      </c>
      <c r="C402" s="25" t="s">
        <v>538</v>
      </c>
      <c r="D402" s="6" t="s">
        <v>454</v>
      </c>
      <c r="E402" s="6" t="s">
        <v>383</v>
      </c>
      <c r="F402" s="6" t="s">
        <v>384</v>
      </c>
      <c r="G402" s="7">
        <v>72758000</v>
      </c>
      <c r="H402" s="7">
        <v>0</v>
      </c>
      <c r="I402" s="7">
        <v>0</v>
      </c>
      <c r="J402" s="7">
        <v>0</v>
      </c>
      <c r="K402" s="7">
        <v>59222040.200000003</v>
      </c>
      <c r="L402" s="7">
        <v>13535959.800000001</v>
      </c>
    </row>
    <row r="403" spans="1:12" x14ac:dyDescent="0.25">
      <c r="A403" s="6" t="s">
        <v>239</v>
      </c>
      <c r="B403" s="25" t="s">
        <v>537</v>
      </c>
      <c r="C403" s="25" t="s">
        <v>534</v>
      </c>
      <c r="D403" s="6" t="s">
        <v>454</v>
      </c>
      <c r="E403" s="6" t="s">
        <v>385</v>
      </c>
      <c r="F403" s="6" t="s">
        <v>386</v>
      </c>
      <c r="G403" s="7">
        <v>21000000</v>
      </c>
      <c r="H403" s="7">
        <v>0</v>
      </c>
      <c r="I403" s="7">
        <v>0</v>
      </c>
      <c r="J403" s="7">
        <v>0</v>
      </c>
      <c r="K403" s="7">
        <v>20534344.620000001</v>
      </c>
      <c r="L403" s="7">
        <v>465655.38</v>
      </c>
    </row>
    <row r="404" spans="1:12" x14ac:dyDescent="0.25">
      <c r="A404" s="6"/>
      <c r="B404" s="33" t="s">
        <v>509</v>
      </c>
      <c r="C404" s="33"/>
      <c r="D404" s="33"/>
      <c r="E404" s="33"/>
      <c r="F404" s="33"/>
      <c r="G404" s="12">
        <f t="shared" ref="G404:L404" si="29">SUM(G399:G403)</f>
        <v>283980932</v>
      </c>
      <c r="H404" s="12">
        <f t="shared" si="29"/>
        <v>0</v>
      </c>
      <c r="I404" s="12">
        <f t="shared" si="29"/>
        <v>0</v>
      </c>
      <c r="J404" s="12">
        <f t="shared" si="29"/>
        <v>0</v>
      </c>
      <c r="K404" s="12">
        <f t="shared" si="29"/>
        <v>256332653.88999999</v>
      </c>
      <c r="L404" s="12">
        <f t="shared" si="29"/>
        <v>27648278.109999999</v>
      </c>
    </row>
    <row r="405" spans="1:12" x14ac:dyDescent="0.25">
      <c r="A405" s="6"/>
      <c r="B405" s="34" t="s">
        <v>524</v>
      </c>
      <c r="C405" s="34"/>
      <c r="D405" s="34"/>
      <c r="E405" s="34"/>
      <c r="F405" s="34"/>
      <c r="G405" s="15">
        <f t="shared" ref="G405:L405" si="30">+G350+G372+G394+G398+G404</f>
        <v>12240046318</v>
      </c>
      <c r="H405" s="15">
        <f t="shared" si="30"/>
        <v>0</v>
      </c>
      <c r="I405" s="15">
        <f t="shared" si="30"/>
        <v>207580865.45000002</v>
      </c>
      <c r="J405" s="15">
        <f t="shared" si="30"/>
        <v>0</v>
      </c>
      <c r="K405" s="15">
        <f t="shared" si="30"/>
        <v>11150129343.599998</v>
      </c>
      <c r="L405" s="15">
        <f t="shared" si="30"/>
        <v>882336108.94999993</v>
      </c>
    </row>
    <row r="406" spans="1:12" x14ac:dyDescent="0.25">
      <c r="A406" s="6" t="s">
        <v>239</v>
      </c>
      <c r="B406" s="24" t="s">
        <v>531</v>
      </c>
      <c r="C406" s="25" t="s">
        <v>532</v>
      </c>
      <c r="D406" s="6" t="s">
        <v>465</v>
      </c>
      <c r="E406" s="6" t="s">
        <v>241</v>
      </c>
      <c r="F406" s="6" t="s">
        <v>242</v>
      </c>
      <c r="G406" s="7">
        <v>2869363342</v>
      </c>
      <c r="H406" s="7">
        <v>0</v>
      </c>
      <c r="I406" s="7">
        <v>0</v>
      </c>
      <c r="J406" s="7">
        <v>0</v>
      </c>
      <c r="K406" s="7">
        <v>2486326409.5</v>
      </c>
      <c r="L406" s="7">
        <v>383036932.5</v>
      </c>
    </row>
    <row r="407" spans="1:12" x14ac:dyDescent="0.25">
      <c r="A407" s="6" t="s">
        <v>239</v>
      </c>
      <c r="B407" s="24" t="s">
        <v>531</v>
      </c>
      <c r="C407" s="25" t="s">
        <v>532</v>
      </c>
      <c r="D407" s="6" t="s">
        <v>465</v>
      </c>
      <c r="E407" s="6" t="s">
        <v>243</v>
      </c>
      <c r="F407" s="6" t="s">
        <v>244</v>
      </c>
      <c r="G407" s="7">
        <v>14000000</v>
      </c>
      <c r="H407" s="7">
        <v>0</v>
      </c>
      <c r="I407" s="7">
        <v>0</v>
      </c>
      <c r="J407" s="7">
        <v>0</v>
      </c>
      <c r="K407" s="7">
        <v>13994521.060000001</v>
      </c>
      <c r="L407" s="7">
        <v>5478.94</v>
      </c>
    </row>
    <row r="408" spans="1:12" x14ac:dyDescent="0.25">
      <c r="A408" s="6" t="s">
        <v>239</v>
      </c>
      <c r="B408" s="24" t="s">
        <v>531</v>
      </c>
      <c r="C408" s="25" t="s">
        <v>532</v>
      </c>
      <c r="D408" s="6" t="s">
        <v>465</v>
      </c>
      <c r="E408" s="6" t="s">
        <v>392</v>
      </c>
      <c r="F408" s="6" t="s">
        <v>393</v>
      </c>
      <c r="G408" s="7">
        <v>587304027</v>
      </c>
      <c r="H408" s="7">
        <v>0</v>
      </c>
      <c r="I408" s="7">
        <v>0</v>
      </c>
      <c r="J408" s="7">
        <v>0</v>
      </c>
      <c r="K408" s="7">
        <v>576630509.22000003</v>
      </c>
      <c r="L408" s="7">
        <v>10673517.779999999</v>
      </c>
    </row>
    <row r="409" spans="1:12" x14ac:dyDescent="0.25">
      <c r="A409" s="6" t="s">
        <v>239</v>
      </c>
      <c r="B409" s="24" t="s">
        <v>531</v>
      </c>
      <c r="C409" s="25" t="s">
        <v>532</v>
      </c>
      <c r="D409" s="6" t="s">
        <v>465</v>
      </c>
      <c r="E409" s="6" t="s">
        <v>245</v>
      </c>
      <c r="F409" s="6" t="s">
        <v>246</v>
      </c>
      <c r="G409" s="7">
        <v>808351533</v>
      </c>
      <c r="H409" s="7">
        <v>0</v>
      </c>
      <c r="I409" s="7">
        <v>0</v>
      </c>
      <c r="J409" s="7">
        <v>0</v>
      </c>
      <c r="K409" s="7">
        <v>793915183.48000002</v>
      </c>
      <c r="L409" s="7">
        <v>14436349.52</v>
      </c>
    </row>
    <row r="410" spans="1:12" x14ac:dyDescent="0.25">
      <c r="A410" s="6" t="s">
        <v>239</v>
      </c>
      <c r="B410" s="24" t="s">
        <v>531</v>
      </c>
      <c r="C410" s="25" t="s">
        <v>532</v>
      </c>
      <c r="D410" s="6" t="s">
        <v>465</v>
      </c>
      <c r="E410" s="6" t="s">
        <v>247</v>
      </c>
      <c r="F410" s="6" t="s">
        <v>248</v>
      </c>
      <c r="G410" s="7">
        <v>90505480</v>
      </c>
      <c r="H410" s="7">
        <v>0</v>
      </c>
      <c r="I410" s="7">
        <v>0</v>
      </c>
      <c r="J410" s="7">
        <v>0</v>
      </c>
      <c r="K410" s="7">
        <v>84479785.430000007</v>
      </c>
      <c r="L410" s="7">
        <v>6025694.5700000003</v>
      </c>
    </row>
    <row r="411" spans="1:12" x14ac:dyDescent="0.25">
      <c r="A411" s="6" t="s">
        <v>239</v>
      </c>
      <c r="B411" s="24" t="s">
        <v>531</v>
      </c>
      <c r="C411" s="25" t="s">
        <v>532</v>
      </c>
      <c r="D411" s="6" t="s">
        <v>465</v>
      </c>
      <c r="E411" s="6" t="s">
        <v>249</v>
      </c>
      <c r="F411" s="6" t="s">
        <v>250</v>
      </c>
      <c r="G411" s="7">
        <v>499470201</v>
      </c>
      <c r="H411" s="7">
        <v>0</v>
      </c>
      <c r="I411" s="7">
        <v>0</v>
      </c>
      <c r="J411" s="7">
        <v>0</v>
      </c>
      <c r="K411" s="7">
        <v>453290077.47000003</v>
      </c>
      <c r="L411" s="7">
        <v>46180123.530000001</v>
      </c>
    </row>
    <row r="412" spans="1:12" x14ac:dyDescent="0.25">
      <c r="A412" s="6" t="s">
        <v>239</v>
      </c>
      <c r="B412" s="24" t="s">
        <v>531</v>
      </c>
      <c r="C412" s="25" t="s">
        <v>532</v>
      </c>
      <c r="D412" s="6" t="s">
        <v>465</v>
      </c>
      <c r="E412" s="6" t="s">
        <v>251</v>
      </c>
      <c r="F412" s="6" t="s">
        <v>252</v>
      </c>
      <c r="G412" s="7">
        <v>426597110</v>
      </c>
      <c r="H412" s="7">
        <v>0</v>
      </c>
      <c r="I412" s="7">
        <v>0</v>
      </c>
      <c r="J412" s="7">
        <v>0</v>
      </c>
      <c r="K412" s="7">
        <v>420337829.24000001</v>
      </c>
      <c r="L412" s="7">
        <v>6259280.7599999998</v>
      </c>
    </row>
    <row r="413" spans="1:12" x14ac:dyDescent="0.25">
      <c r="A413" s="6" t="s">
        <v>239</v>
      </c>
      <c r="B413" s="24" t="s">
        <v>531</v>
      </c>
      <c r="C413" s="25" t="s">
        <v>532</v>
      </c>
      <c r="D413" s="6" t="s">
        <v>465</v>
      </c>
      <c r="E413" s="6" t="s">
        <v>253</v>
      </c>
      <c r="F413" s="6" t="s">
        <v>254</v>
      </c>
      <c r="G413" s="7">
        <v>1118382543</v>
      </c>
      <c r="H413" s="7">
        <v>0</v>
      </c>
      <c r="I413" s="7">
        <v>0</v>
      </c>
      <c r="J413" s="7">
        <v>0</v>
      </c>
      <c r="K413" s="7">
        <v>1099149641.1199999</v>
      </c>
      <c r="L413" s="7">
        <v>19232901.879999999</v>
      </c>
    </row>
    <row r="414" spans="1:12" x14ac:dyDescent="0.25">
      <c r="A414" s="6" t="s">
        <v>239</v>
      </c>
      <c r="B414" s="24" t="s">
        <v>531</v>
      </c>
      <c r="C414" s="25" t="s">
        <v>532</v>
      </c>
      <c r="D414" s="6" t="s">
        <v>465</v>
      </c>
      <c r="E414" s="6" t="s">
        <v>466</v>
      </c>
      <c r="F414" s="6" t="s">
        <v>256</v>
      </c>
      <c r="G414" s="7">
        <v>553088551</v>
      </c>
      <c r="H414" s="7">
        <v>0</v>
      </c>
      <c r="I414" s="7">
        <v>0</v>
      </c>
      <c r="J414" s="7">
        <v>0</v>
      </c>
      <c r="K414" s="7">
        <v>506396160</v>
      </c>
      <c r="L414" s="7">
        <v>46692391</v>
      </c>
    </row>
    <row r="415" spans="1:12" x14ac:dyDescent="0.25">
      <c r="A415" s="6" t="s">
        <v>239</v>
      </c>
      <c r="B415" s="24" t="s">
        <v>531</v>
      </c>
      <c r="C415" s="25" t="s">
        <v>532</v>
      </c>
      <c r="D415" s="6" t="s">
        <v>465</v>
      </c>
      <c r="E415" s="6" t="s">
        <v>467</v>
      </c>
      <c r="F415" s="6" t="s">
        <v>258</v>
      </c>
      <c r="G415" s="7">
        <v>29896678</v>
      </c>
      <c r="H415" s="7">
        <v>0</v>
      </c>
      <c r="I415" s="7">
        <v>0</v>
      </c>
      <c r="J415" s="7">
        <v>0</v>
      </c>
      <c r="K415" s="7">
        <v>27320976</v>
      </c>
      <c r="L415" s="7">
        <v>2575702</v>
      </c>
    </row>
    <row r="416" spans="1:12" x14ac:dyDescent="0.25">
      <c r="A416" s="6" t="s">
        <v>239</v>
      </c>
      <c r="B416" s="24" t="s">
        <v>531</v>
      </c>
      <c r="C416" s="25" t="s">
        <v>532</v>
      </c>
      <c r="D416" s="6" t="s">
        <v>465</v>
      </c>
      <c r="E416" s="6" t="s">
        <v>468</v>
      </c>
      <c r="F416" s="6" t="s">
        <v>260</v>
      </c>
      <c r="G416" s="7">
        <v>313915124</v>
      </c>
      <c r="H416" s="7">
        <v>0</v>
      </c>
      <c r="I416" s="7">
        <v>0</v>
      </c>
      <c r="J416" s="7">
        <v>0</v>
      </c>
      <c r="K416" s="7">
        <v>287161080</v>
      </c>
      <c r="L416" s="7">
        <v>26754044</v>
      </c>
    </row>
    <row r="417" spans="1:12" x14ac:dyDescent="0.25">
      <c r="A417" s="6" t="s">
        <v>239</v>
      </c>
      <c r="B417" s="24" t="s">
        <v>531</v>
      </c>
      <c r="C417" s="25" t="s">
        <v>532</v>
      </c>
      <c r="D417" s="6" t="s">
        <v>465</v>
      </c>
      <c r="E417" s="6" t="s">
        <v>469</v>
      </c>
      <c r="F417" s="6" t="s">
        <v>262</v>
      </c>
      <c r="G417" s="7">
        <v>179380069</v>
      </c>
      <c r="H417" s="7">
        <v>0</v>
      </c>
      <c r="I417" s="7">
        <v>0</v>
      </c>
      <c r="J417" s="7">
        <v>0</v>
      </c>
      <c r="K417" s="7">
        <v>163304483</v>
      </c>
      <c r="L417" s="7">
        <v>16075586</v>
      </c>
    </row>
    <row r="418" spans="1:12" x14ac:dyDescent="0.25">
      <c r="A418" s="6" t="s">
        <v>239</v>
      </c>
      <c r="B418" s="24" t="s">
        <v>531</v>
      </c>
      <c r="C418" s="25" t="s">
        <v>532</v>
      </c>
      <c r="D418" s="6" t="s">
        <v>465</v>
      </c>
      <c r="E418" s="6" t="s">
        <v>470</v>
      </c>
      <c r="F418" s="6" t="s">
        <v>264</v>
      </c>
      <c r="G418" s="7">
        <v>89690036</v>
      </c>
      <c r="H418" s="7">
        <v>0</v>
      </c>
      <c r="I418" s="7">
        <v>0</v>
      </c>
      <c r="J418" s="7">
        <v>0</v>
      </c>
      <c r="K418" s="7">
        <v>81731500</v>
      </c>
      <c r="L418" s="7">
        <v>7958536</v>
      </c>
    </row>
    <row r="419" spans="1:12" x14ac:dyDescent="0.25">
      <c r="A419" s="6" t="s">
        <v>239</v>
      </c>
      <c r="B419" s="24" t="s">
        <v>531</v>
      </c>
      <c r="C419" s="25" t="s">
        <v>532</v>
      </c>
      <c r="D419" s="6" t="s">
        <v>465</v>
      </c>
      <c r="E419" s="6" t="s">
        <v>471</v>
      </c>
      <c r="F419" s="6" t="s">
        <v>266</v>
      </c>
      <c r="G419" s="7">
        <v>63000000</v>
      </c>
      <c r="H419" s="7">
        <v>0</v>
      </c>
      <c r="I419" s="7">
        <v>0</v>
      </c>
      <c r="J419" s="7">
        <v>0</v>
      </c>
      <c r="K419" s="7">
        <v>58064886.840000004</v>
      </c>
      <c r="L419" s="7">
        <v>4935113.16</v>
      </c>
    </row>
    <row r="420" spans="1:12" x14ac:dyDescent="0.25">
      <c r="A420" s="6"/>
      <c r="B420" s="33" t="s">
        <v>510</v>
      </c>
      <c r="C420" s="33"/>
      <c r="D420" s="33"/>
      <c r="E420" s="33"/>
      <c r="F420" s="33"/>
      <c r="G420" s="12">
        <f t="shared" ref="G420:L420" si="31">SUM(G406:G419)</f>
        <v>7642944694</v>
      </c>
      <c r="H420" s="12">
        <f t="shared" si="31"/>
        <v>0</v>
      </c>
      <c r="I420" s="12">
        <f t="shared" si="31"/>
        <v>0</v>
      </c>
      <c r="J420" s="12">
        <f t="shared" si="31"/>
        <v>0</v>
      </c>
      <c r="K420" s="12">
        <f t="shared" si="31"/>
        <v>7052103042.3599997</v>
      </c>
      <c r="L420" s="12">
        <f t="shared" si="31"/>
        <v>590841651.63999987</v>
      </c>
    </row>
    <row r="421" spans="1:12" x14ac:dyDescent="0.25">
      <c r="A421" s="6" t="s">
        <v>239</v>
      </c>
      <c r="B421" s="25" t="s">
        <v>533</v>
      </c>
      <c r="C421" s="25" t="s">
        <v>534</v>
      </c>
      <c r="D421" s="6" t="s">
        <v>465</v>
      </c>
      <c r="E421" s="6" t="s">
        <v>267</v>
      </c>
      <c r="F421" s="6" t="s">
        <v>268</v>
      </c>
      <c r="G421" s="7">
        <v>78255643</v>
      </c>
      <c r="H421" s="7">
        <v>0</v>
      </c>
      <c r="I421" s="7">
        <v>0</v>
      </c>
      <c r="J421" s="7">
        <v>0</v>
      </c>
      <c r="K421" s="7">
        <v>72791794</v>
      </c>
      <c r="L421" s="7">
        <v>5463849</v>
      </c>
    </row>
    <row r="422" spans="1:12" x14ac:dyDescent="0.25">
      <c r="A422" s="6" t="s">
        <v>239</v>
      </c>
      <c r="B422" s="25" t="s">
        <v>533</v>
      </c>
      <c r="C422" s="25" t="s">
        <v>534</v>
      </c>
      <c r="D422" s="6" t="s">
        <v>465</v>
      </c>
      <c r="E422" s="6" t="s">
        <v>273</v>
      </c>
      <c r="F422" s="6" t="s">
        <v>274</v>
      </c>
      <c r="G422" s="7">
        <v>60017231</v>
      </c>
      <c r="H422" s="7">
        <v>0</v>
      </c>
      <c r="I422" s="7">
        <v>6656524.6200000001</v>
      </c>
      <c r="J422" s="7">
        <v>0</v>
      </c>
      <c r="K422" s="7">
        <v>48318270.469999999</v>
      </c>
      <c r="L422" s="7">
        <v>5042435.91</v>
      </c>
    </row>
    <row r="423" spans="1:12" x14ac:dyDescent="0.25">
      <c r="A423" s="6" t="s">
        <v>239</v>
      </c>
      <c r="B423" s="25" t="s">
        <v>533</v>
      </c>
      <c r="C423" s="25" t="s">
        <v>534</v>
      </c>
      <c r="D423" s="6" t="s">
        <v>465</v>
      </c>
      <c r="E423" s="6" t="s">
        <v>275</v>
      </c>
      <c r="F423" s="6" t="s">
        <v>276</v>
      </c>
      <c r="G423" s="7">
        <v>135335561</v>
      </c>
      <c r="H423" s="7">
        <v>0</v>
      </c>
      <c r="I423" s="7">
        <v>12510386.810000001</v>
      </c>
      <c r="J423" s="7">
        <v>0</v>
      </c>
      <c r="K423" s="7">
        <v>102372408.84</v>
      </c>
      <c r="L423" s="7">
        <v>20452765.350000001</v>
      </c>
    </row>
    <row r="424" spans="1:12" x14ac:dyDescent="0.25">
      <c r="A424" s="6" t="s">
        <v>239</v>
      </c>
      <c r="B424" s="25" t="s">
        <v>533</v>
      </c>
      <c r="C424" s="25" t="s">
        <v>534</v>
      </c>
      <c r="D424" s="6" t="s">
        <v>465</v>
      </c>
      <c r="E424" s="6" t="s">
        <v>279</v>
      </c>
      <c r="F424" s="6" t="s">
        <v>280</v>
      </c>
      <c r="G424" s="7">
        <v>84418343</v>
      </c>
      <c r="H424" s="7">
        <v>0</v>
      </c>
      <c r="I424" s="7">
        <v>1396676.77</v>
      </c>
      <c r="J424" s="7">
        <v>0</v>
      </c>
      <c r="K424" s="7">
        <v>76338543.680000007</v>
      </c>
      <c r="L424" s="7">
        <v>6683122.5499999998</v>
      </c>
    </row>
    <row r="425" spans="1:12" x14ac:dyDescent="0.25">
      <c r="A425" s="6" t="s">
        <v>239</v>
      </c>
      <c r="B425" s="25" t="s">
        <v>533</v>
      </c>
      <c r="C425" s="25" t="s">
        <v>534</v>
      </c>
      <c r="D425" s="6" t="s">
        <v>465</v>
      </c>
      <c r="E425" s="6" t="s">
        <v>283</v>
      </c>
      <c r="F425" s="6" t="s">
        <v>284</v>
      </c>
      <c r="G425" s="7">
        <v>500000</v>
      </c>
      <c r="H425" s="7">
        <v>0</v>
      </c>
      <c r="I425" s="7">
        <v>0</v>
      </c>
      <c r="J425" s="7">
        <v>0</v>
      </c>
      <c r="K425" s="7">
        <v>0</v>
      </c>
      <c r="L425" s="7">
        <v>500000</v>
      </c>
    </row>
    <row r="426" spans="1:12" x14ac:dyDescent="0.25">
      <c r="A426" s="6" t="s">
        <v>239</v>
      </c>
      <c r="B426" s="25" t="s">
        <v>533</v>
      </c>
      <c r="C426" s="25" t="s">
        <v>534</v>
      </c>
      <c r="D426" s="6" t="s">
        <v>465</v>
      </c>
      <c r="E426" s="6" t="s">
        <v>285</v>
      </c>
      <c r="F426" s="6" t="s">
        <v>286</v>
      </c>
      <c r="G426" s="7">
        <v>527457</v>
      </c>
      <c r="H426" s="7">
        <v>0</v>
      </c>
      <c r="I426" s="7">
        <v>0</v>
      </c>
      <c r="J426" s="7">
        <v>0</v>
      </c>
      <c r="K426" s="7">
        <v>331824.5</v>
      </c>
      <c r="L426" s="7">
        <v>195632.5</v>
      </c>
    </row>
    <row r="427" spans="1:12" x14ac:dyDescent="0.25">
      <c r="A427" s="6" t="s">
        <v>239</v>
      </c>
      <c r="B427" s="25" t="s">
        <v>533</v>
      </c>
      <c r="C427" s="25" t="s">
        <v>534</v>
      </c>
      <c r="D427" s="6" t="s">
        <v>465</v>
      </c>
      <c r="E427" s="6" t="s">
        <v>461</v>
      </c>
      <c r="F427" s="6" t="s">
        <v>462</v>
      </c>
      <c r="G427" s="7">
        <v>2500000</v>
      </c>
      <c r="H427" s="7">
        <v>0</v>
      </c>
      <c r="I427" s="7">
        <v>0</v>
      </c>
      <c r="J427" s="7">
        <v>0</v>
      </c>
      <c r="K427" s="7">
        <v>0</v>
      </c>
      <c r="L427" s="7">
        <v>2500000</v>
      </c>
    </row>
    <row r="428" spans="1:12" x14ac:dyDescent="0.25">
      <c r="A428" s="6" t="s">
        <v>239</v>
      </c>
      <c r="B428" s="25" t="s">
        <v>533</v>
      </c>
      <c r="C428" s="25" t="s">
        <v>534</v>
      </c>
      <c r="D428" s="6" t="s">
        <v>465</v>
      </c>
      <c r="E428" s="6" t="s">
        <v>289</v>
      </c>
      <c r="F428" s="6" t="s">
        <v>290</v>
      </c>
      <c r="G428" s="7">
        <v>400000</v>
      </c>
      <c r="H428" s="7">
        <v>0</v>
      </c>
      <c r="I428" s="7">
        <v>0</v>
      </c>
      <c r="J428" s="7">
        <v>0</v>
      </c>
      <c r="K428" s="7">
        <v>52355.98</v>
      </c>
      <c r="L428" s="7">
        <v>347644.02</v>
      </c>
    </row>
    <row r="429" spans="1:12" x14ac:dyDescent="0.25">
      <c r="A429" s="6" t="s">
        <v>239</v>
      </c>
      <c r="B429" s="25" t="s">
        <v>533</v>
      </c>
      <c r="C429" s="25" t="s">
        <v>534</v>
      </c>
      <c r="D429" s="6" t="s">
        <v>465</v>
      </c>
      <c r="E429" s="6" t="s">
        <v>293</v>
      </c>
      <c r="F429" s="6" t="s">
        <v>294</v>
      </c>
      <c r="G429" s="7">
        <v>3000000</v>
      </c>
      <c r="H429" s="7">
        <v>0</v>
      </c>
      <c r="I429" s="7">
        <v>0</v>
      </c>
      <c r="J429" s="7">
        <v>0</v>
      </c>
      <c r="K429" s="7">
        <v>248600</v>
      </c>
      <c r="L429" s="7">
        <v>2751400</v>
      </c>
    </row>
    <row r="430" spans="1:12" x14ac:dyDescent="0.25">
      <c r="A430" s="6" t="s">
        <v>239</v>
      </c>
      <c r="B430" s="25" t="s">
        <v>533</v>
      </c>
      <c r="C430" s="25" t="s">
        <v>534</v>
      </c>
      <c r="D430" s="6" t="s">
        <v>465</v>
      </c>
      <c r="E430" s="6" t="s">
        <v>295</v>
      </c>
      <c r="F430" s="6" t="s">
        <v>296</v>
      </c>
      <c r="G430" s="7">
        <v>1500000</v>
      </c>
      <c r="H430" s="7">
        <v>0</v>
      </c>
      <c r="I430" s="7">
        <v>178887.64</v>
      </c>
      <c r="J430" s="7">
        <v>0</v>
      </c>
      <c r="K430" s="7">
        <v>404445.36</v>
      </c>
      <c r="L430" s="7">
        <v>916667</v>
      </c>
    </row>
    <row r="431" spans="1:12" x14ac:dyDescent="0.25">
      <c r="A431" s="6" t="s">
        <v>239</v>
      </c>
      <c r="B431" s="25" t="s">
        <v>533</v>
      </c>
      <c r="C431" s="25" t="s">
        <v>534</v>
      </c>
      <c r="D431" s="6" t="s">
        <v>465</v>
      </c>
      <c r="E431" s="6" t="s">
        <v>297</v>
      </c>
      <c r="F431" s="6" t="s">
        <v>298</v>
      </c>
      <c r="G431" s="7">
        <v>100000</v>
      </c>
      <c r="H431" s="7">
        <v>0</v>
      </c>
      <c r="I431" s="7">
        <v>25000</v>
      </c>
      <c r="J431" s="7">
        <v>0</v>
      </c>
      <c r="K431" s="7">
        <v>0</v>
      </c>
      <c r="L431" s="7">
        <v>75000</v>
      </c>
    </row>
    <row r="432" spans="1:12" x14ac:dyDescent="0.25">
      <c r="A432" s="6" t="s">
        <v>239</v>
      </c>
      <c r="B432" s="25" t="s">
        <v>533</v>
      </c>
      <c r="C432" s="25" t="s">
        <v>534</v>
      </c>
      <c r="D432" s="6" t="s">
        <v>465</v>
      </c>
      <c r="E432" s="6" t="s">
        <v>299</v>
      </c>
      <c r="F432" s="6" t="s">
        <v>300</v>
      </c>
      <c r="G432" s="7">
        <v>1500000</v>
      </c>
      <c r="H432" s="7">
        <v>0</v>
      </c>
      <c r="I432" s="7">
        <v>154316.66</v>
      </c>
      <c r="J432" s="7">
        <v>0</v>
      </c>
      <c r="K432" s="7">
        <v>1233900</v>
      </c>
      <c r="L432" s="7">
        <v>111783.34</v>
      </c>
    </row>
    <row r="433" spans="1:12" x14ac:dyDescent="0.25">
      <c r="A433" s="6" t="s">
        <v>239</v>
      </c>
      <c r="B433" s="25" t="s">
        <v>533</v>
      </c>
      <c r="C433" s="25" t="s">
        <v>534</v>
      </c>
      <c r="D433" s="6" t="s">
        <v>465</v>
      </c>
      <c r="E433" s="6" t="s">
        <v>301</v>
      </c>
      <c r="F433" s="6" t="s">
        <v>302</v>
      </c>
      <c r="G433" s="7">
        <v>527773450</v>
      </c>
      <c r="H433" s="7">
        <v>0</v>
      </c>
      <c r="I433" s="7">
        <v>0</v>
      </c>
      <c r="J433" s="7">
        <v>0</v>
      </c>
      <c r="K433" s="7">
        <v>412228466.72000003</v>
      </c>
      <c r="L433" s="7">
        <v>115544983.28</v>
      </c>
    </row>
    <row r="434" spans="1:12" x14ac:dyDescent="0.25">
      <c r="A434" s="6" t="s">
        <v>239</v>
      </c>
      <c r="B434" s="25" t="s">
        <v>533</v>
      </c>
      <c r="C434" s="25" t="s">
        <v>534</v>
      </c>
      <c r="D434" s="6" t="s">
        <v>465</v>
      </c>
      <c r="E434" s="6" t="s">
        <v>402</v>
      </c>
      <c r="F434" s="6" t="s">
        <v>403</v>
      </c>
      <c r="G434" s="7">
        <v>500000</v>
      </c>
      <c r="H434" s="7">
        <v>0</v>
      </c>
      <c r="I434" s="7">
        <v>0</v>
      </c>
      <c r="J434" s="7">
        <v>0</v>
      </c>
      <c r="K434" s="7">
        <v>434520</v>
      </c>
      <c r="L434" s="7">
        <v>65480</v>
      </c>
    </row>
    <row r="435" spans="1:12" x14ac:dyDescent="0.25">
      <c r="A435" s="6" t="s">
        <v>239</v>
      </c>
      <c r="B435" s="25" t="s">
        <v>533</v>
      </c>
      <c r="C435" s="25" t="s">
        <v>534</v>
      </c>
      <c r="D435" s="6" t="s">
        <v>465</v>
      </c>
      <c r="E435" s="6" t="s">
        <v>425</v>
      </c>
      <c r="F435" s="6" t="s">
        <v>426</v>
      </c>
      <c r="G435" s="7">
        <v>600000</v>
      </c>
      <c r="H435" s="7">
        <v>0</v>
      </c>
      <c r="I435" s="7">
        <v>0</v>
      </c>
      <c r="J435" s="7">
        <v>0</v>
      </c>
      <c r="K435" s="7">
        <v>0</v>
      </c>
      <c r="L435" s="7">
        <v>600000</v>
      </c>
    </row>
    <row r="436" spans="1:12" x14ac:dyDescent="0.25">
      <c r="A436" s="6" t="s">
        <v>239</v>
      </c>
      <c r="B436" s="25" t="s">
        <v>533</v>
      </c>
      <c r="C436" s="25" t="s">
        <v>534</v>
      </c>
      <c r="D436" s="6" t="s">
        <v>465</v>
      </c>
      <c r="E436" s="6" t="s">
        <v>303</v>
      </c>
      <c r="F436" s="6" t="s">
        <v>304</v>
      </c>
      <c r="G436" s="7">
        <v>30000000</v>
      </c>
      <c r="H436" s="7">
        <v>0</v>
      </c>
      <c r="I436" s="7">
        <v>0</v>
      </c>
      <c r="J436" s="7">
        <v>0</v>
      </c>
      <c r="K436" s="7">
        <v>0</v>
      </c>
      <c r="L436" s="7">
        <v>30000000</v>
      </c>
    </row>
    <row r="437" spans="1:12" x14ac:dyDescent="0.25">
      <c r="A437" s="6" t="s">
        <v>239</v>
      </c>
      <c r="B437" s="25" t="s">
        <v>533</v>
      </c>
      <c r="C437" s="25" t="s">
        <v>534</v>
      </c>
      <c r="D437" s="6" t="s">
        <v>465</v>
      </c>
      <c r="E437" s="6" t="s">
        <v>307</v>
      </c>
      <c r="F437" s="6" t="s">
        <v>308</v>
      </c>
      <c r="G437" s="7">
        <v>173205827</v>
      </c>
      <c r="H437" s="7">
        <v>0</v>
      </c>
      <c r="I437" s="7">
        <v>15834670.189999999</v>
      </c>
      <c r="J437" s="7">
        <v>0</v>
      </c>
      <c r="K437" s="7">
        <v>30376753.77</v>
      </c>
      <c r="L437" s="7">
        <v>126994403.04000001</v>
      </c>
    </row>
    <row r="438" spans="1:12" x14ac:dyDescent="0.25">
      <c r="A438" s="6" t="s">
        <v>239</v>
      </c>
      <c r="B438" s="25" t="s">
        <v>533</v>
      </c>
      <c r="C438" s="25" t="s">
        <v>534</v>
      </c>
      <c r="D438" s="6" t="s">
        <v>465</v>
      </c>
      <c r="E438" s="6" t="s">
        <v>315</v>
      </c>
      <c r="F438" s="6" t="s">
        <v>316</v>
      </c>
      <c r="G438" s="7">
        <v>1864718</v>
      </c>
      <c r="H438" s="7">
        <v>0</v>
      </c>
      <c r="I438" s="7">
        <v>85929</v>
      </c>
      <c r="J438" s="7">
        <v>0</v>
      </c>
      <c r="K438" s="7">
        <v>1778789</v>
      </c>
      <c r="L438" s="7">
        <v>0</v>
      </c>
    </row>
    <row r="439" spans="1:12" x14ac:dyDescent="0.25">
      <c r="A439" s="6" t="s">
        <v>239</v>
      </c>
      <c r="B439" s="25" t="s">
        <v>533</v>
      </c>
      <c r="C439" s="25" t="s">
        <v>534</v>
      </c>
      <c r="D439" s="6" t="s">
        <v>465</v>
      </c>
      <c r="E439" s="6" t="s">
        <v>317</v>
      </c>
      <c r="F439" s="6" t="s">
        <v>318</v>
      </c>
      <c r="G439" s="7">
        <v>250000</v>
      </c>
      <c r="H439" s="7">
        <v>0</v>
      </c>
      <c r="I439" s="7">
        <v>125000</v>
      </c>
      <c r="J439" s="7">
        <v>0</v>
      </c>
      <c r="K439" s="7">
        <v>0</v>
      </c>
      <c r="L439" s="7">
        <v>125000</v>
      </c>
    </row>
    <row r="440" spans="1:12" x14ac:dyDescent="0.25">
      <c r="A440" s="6" t="s">
        <v>239</v>
      </c>
      <c r="B440" s="25" t="s">
        <v>533</v>
      </c>
      <c r="C440" s="25" t="s">
        <v>534</v>
      </c>
      <c r="D440" s="6" t="s">
        <v>465</v>
      </c>
      <c r="E440" s="6" t="s">
        <v>319</v>
      </c>
      <c r="F440" s="6" t="s">
        <v>320</v>
      </c>
      <c r="G440" s="7">
        <v>8860000</v>
      </c>
      <c r="H440" s="7">
        <v>0</v>
      </c>
      <c r="I440" s="7">
        <v>0</v>
      </c>
      <c r="J440" s="7">
        <v>0</v>
      </c>
      <c r="K440" s="7">
        <v>8754819.7899999991</v>
      </c>
      <c r="L440" s="7">
        <v>105180.21</v>
      </c>
    </row>
    <row r="441" spans="1:12" x14ac:dyDescent="0.25">
      <c r="A441" s="6"/>
      <c r="B441" s="33" t="s">
        <v>511</v>
      </c>
      <c r="C441" s="33"/>
      <c r="D441" s="33"/>
      <c r="E441" s="33"/>
      <c r="F441" s="33"/>
      <c r="G441" s="12">
        <f t="shared" ref="G441:L441" si="32">SUM(G421:G440)</f>
        <v>1111108230</v>
      </c>
      <c r="H441" s="12">
        <f t="shared" si="32"/>
        <v>0</v>
      </c>
      <c r="I441" s="12">
        <f t="shared" si="32"/>
        <v>36967391.689999998</v>
      </c>
      <c r="J441" s="12">
        <f t="shared" si="32"/>
        <v>0</v>
      </c>
      <c r="K441" s="12">
        <f t="shared" si="32"/>
        <v>755665492.11000001</v>
      </c>
      <c r="L441" s="12">
        <f t="shared" si="32"/>
        <v>318475346.19999999</v>
      </c>
    </row>
    <row r="442" spans="1:12" x14ac:dyDescent="0.25">
      <c r="A442" s="6" t="s">
        <v>239</v>
      </c>
      <c r="B442" s="26" t="s">
        <v>535</v>
      </c>
      <c r="C442" s="27" t="s">
        <v>534</v>
      </c>
      <c r="D442" s="6" t="s">
        <v>465</v>
      </c>
      <c r="E442" s="6" t="s">
        <v>321</v>
      </c>
      <c r="F442" s="6" t="s">
        <v>322</v>
      </c>
      <c r="G442" s="7">
        <v>1313701789.74</v>
      </c>
      <c r="H442" s="7">
        <v>0</v>
      </c>
      <c r="I442" s="7">
        <v>101187386.38</v>
      </c>
      <c r="J442" s="7">
        <v>0</v>
      </c>
      <c r="K442" s="7">
        <v>1016959554.5700001</v>
      </c>
      <c r="L442" s="7">
        <v>195554848.78999999</v>
      </c>
    </row>
    <row r="443" spans="1:12" x14ac:dyDescent="0.25">
      <c r="A443" s="6" t="s">
        <v>239</v>
      </c>
      <c r="B443" s="26" t="s">
        <v>535</v>
      </c>
      <c r="C443" s="27" t="s">
        <v>534</v>
      </c>
      <c r="D443" s="6" t="s">
        <v>465</v>
      </c>
      <c r="E443" s="6" t="s">
        <v>323</v>
      </c>
      <c r="F443" s="6" t="s">
        <v>324</v>
      </c>
      <c r="G443" s="7">
        <v>9000000</v>
      </c>
      <c r="H443" s="7">
        <v>0</v>
      </c>
      <c r="I443" s="7">
        <v>0</v>
      </c>
      <c r="J443" s="7">
        <v>0</v>
      </c>
      <c r="K443" s="7">
        <v>7997592</v>
      </c>
      <c r="L443" s="7">
        <v>1002408</v>
      </c>
    </row>
    <row r="444" spans="1:12" x14ac:dyDescent="0.25">
      <c r="A444" s="6" t="s">
        <v>239</v>
      </c>
      <c r="B444" s="26" t="s">
        <v>535</v>
      </c>
      <c r="C444" s="27" t="s">
        <v>534</v>
      </c>
      <c r="D444" s="6" t="s">
        <v>465</v>
      </c>
      <c r="E444" s="6" t="s">
        <v>429</v>
      </c>
      <c r="F444" s="6" t="s">
        <v>430</v>
      </c>
      <c r="G444" s="7">
        <v>1000000</v>
      </c>
      <c r="H444" s="7">
        <v>0</v>
      </c>
      <c r="I444" s="7">
        <v>0</v>
      </c>
      <c r="J444" s="7">
        <v>0</v>
      </c>
      <c r="K444" s="7">
        <v>0</v>
      </c>
      <c r="L444" s="7">
        <v>1000000</v>
      </c>
    </row>
    <row r="445" spans="1:12" x14ac:dyDescent="0.25">
      <c r="A445" s="6" t="s">
        <v>239</v>
      </c>
      <c r="B445" s="26" t="s">
        <v>535</v>
      </c>
      <c r="C445" s="27" t="s">
        <v>534</v>
      </c>
      <c r="D445" s="6" t="s">
        <v>465</v>
      </c>
      <c r="E445" s="6" t="s">
        <v>325</v>
      </c>
      <c r="F445" s="6" t="s">
        <v>326</v>
      </c>
      <c r="G445" s="7">
        <v>5000000</v>
      </c>
      <c r="H445" s="7">
        <v>0</v>
      </c>
      <c r="I445" s="7">
        <v>0</v>
      </c>
      <c r="J445" s="7">
        <v>0</v>
      </c>
      <c r="K445" s="7">
        <v>4992832.9800000004</v>
      </c>
      <c r="L445" s="7">
        <v>7167.02</v>
      </c>
    </row>
    <row r="446" spans="1:12" x14ac:dyDescent="0.25">
      <c r="A446" s="6" t="s">
        <v>239</v>
      </c>
      <c r="B446" s="26" t="s">
        <v>535</v>
      </c>
      <c r="C446" s="27" t="s">
        <v>534</v>
      </c>
      <c r="D446" s="6" t="s">
        <v>465</v>
      </c>
      <c r="E446" s="6" t="s">
        <v>327</v>
      </c>
      <c r="F446" s="6" t="s">
        <v>328</v>
      </c>
      <c r="G446" s="7">
        <v>2000000</v>
      </c>
      <c r="H446" s="7">
        <v>0</v>
      </c>
      <c r="I446" s="7">
        <v>0</v>
      </c>
      <c r="J446" s="7">
        <v>0</v>
      </c>
      <c r="K446" s="7">
        <v>611918.16</v>
      </c>
      <c r="L446" s="7">
        <v>1388081.84</v>
      </c>
    </row>
    <row r="447" spans="1:12" x14ac:dyDescent="0.25">
      <c r="A447" s="6" t="s">
        <v>239</v>
      </c>
      <c r="B447" s="26" t="s">
        <v>535</v>
      </c>
      <c r="C447" s="27" t="s">
        <v>534</v>
      </c>
      <c r="D447" s="6" t="s">
        <v>465</v>
      </c>
      <c r="E447" s="6" t="s">
        <v>329</v>
      </c>
      <c r="F447" s="6" t="s">
        <v>330</v>
      </c>
      <c r="G447" s="7">
        <v>590261329</v>
      </c>
      <c r="H447" s="7">
        <v>0</v>
      </c>
      <c r="I447" s="7">
        <v>6674182.5999999996</v>
      </c>
      <c r="J447" s="7">
        <v>0</v>
      </c>
      <c r="K447" s="7">
        <v>579728938.83000004</v>
      </c>
      <c r="L447" s="7">
        <v>3858207.57</v>
      </c>
    </row>
    <row r="448" spans="1:12" x14ac:dyDescent="0.25">
      <c r="A448" s="6" t="s">
        <v>239</v>
      </c>
      <c r="B448" s="26" t="s">
        <v>535</v>
      </c>
      <c r="C448" s="27" t="s">
        <v>534</v>
      </c>
      <c r="D448" s="6" t="s">
        <v>465</v>
      </c>
      <c r="E448" s="6" t="s">
        <v>431</v>
      </c>
      <c r="F448" s="6" t="s">
        <v>432</v>
      </c>
      <c r="G448" s="7">
        <v>1250000</v>
      </c>
      <c r="H448" s="7">
        <v>0</v>
      </c>
      <c r="I448" s="7">
        <v>0</v>
      </c>
      <c r="J448" s="7">
        <v>0</v>
      </c>
      <c r="K448" s="7">
        <v>0</v>
      </c>
      <c r="L448" s="7">
        <v>1250000</v>
      </c>
    </row>
    <row r="449" spans="1:12" x14ac:dyDescent="0.25">
      <c r="A449" s="6" t="s">
        <v>239</v>
      </c>
      <c r="B449" s="26" t="s">
        <v>535</v>
      </c>
      <c r="C449" s="27" t="s">
        <v>534</v>
      </c>
      <c r="D449" s="6" t="s">
        <v>465</v>
      </c>
      <c r="E449" s="6" t="s">
        <v>331</v>
      </c>
      <c r="F449" s="6" t="s">
        <v>332</v>
      </c>
      <c r="G449" s="7">
        <v>6000000</v>
      </c>
      <c r="H449" s="7">
        <v>0</v>
      </c>
      <c r="I449" s="7">
        <v>0</v>
      </c>
      <c r="J449" s="7">
        <v>0</v>
      </c>
      <c r="K449" s="7">
        <v>2679851.4500000002</v>
      </c>
      <c r="L449" s="7">
        <v>3320148.55</v>
      </c>
    </row>
    <row r="450" spans="1:12" x14ac:dyDescent="0.25">
      <c r="A450" s="6" t="s">
        <v>239</v>
      </c>
      <c r="B450" s="26" t="s">
        <v>535</v>
      </c>
      <c r="C450" s="27" t="s">
        <v>534</v>
      </c>
      <c r="D450" s="6" t="s">
        <v>465</v>
      </c>
      <c r="E450" s="6" t="s">
        <v>333</v>
      </c>
      <c r="F450" s="6" t="s">
        <v>334</v>
      </c>
      <c r="G450" s="7">
        <v>500000</v>
      </c>
      <c r="H450" s="7">
        <v>0</v>
      </c>
      <c r="I450" s="7">
        <v>0</v>
      </c>
      <c r="J450" s="7">
        <v>0</v>
      </c>
      <c r="K450" s="7">
        <v>38650.86</v>
      </c>
      <c r="L450" s="7">
        <v>461349.14</v>
      </c>
    </row>
    <row r="451" spans="1:12" x14ac:dyDescent="0.25">
      <c r="A451" s="6" t="s">
        <v>239</v>
      </c>
      <c r="B451" s="26" t="s">
        <v>535</v>
      </c>
      <c r="C451" s="27" t="s">
        <v>534</v>
      </c>
      <c r="D451" s="6" t="s">
        <v>465</v>
      </c>
      <c r="E451" s="6" t="s">
        <v>335</v>
      </c>
      <c r="F451" s="6" t="s">
        <v>336</v>
      </c>
      <c r="G451" s="7">
        <v>500000</v>
      </c>
      <c r="H451" s="7">
        <v>0</v>
      </c>
      <c r="I451" s="7">
        <v>0</v>
      </c>
      <c r="J451" s="7">
        <v>0</v>
      </c>
      <c r="K451" s="7">
        <v>48900</v>
      </c>
      <c r="L451" s="7">
        <v>451100</v>
      </c>
    </row>
    <row r="452" spans="1:12" x14ac:dyDescent="0.25">
      <c r="A452" s="6" t="s">
        <v>239</v>
      </c>
      <c r="B452" s="26" t="s">
        <v>535</v>
      </c>
      <c r="C452" s="27" t="s">
        <v>534</v>
      </c>
      <c r="D452" s="6" t="s">
        <v>465</v>
      </c>
      <c r="E452" s="6" t="s">
        <v>337</v>
      </c>
      <c r="F452" s="6" t="s">
        <v>338</v>
      </c>
      <c r="G452" s="7">
        <v>5000000</v>
      </c>
      <c r="H452" s="7">
        <v>0</v>
      </c>
      <c r="I452" s="7">
        <v>0</v>
      </c>
      <c r="J452" s="7">
        <v>0</v>
      </c>
      <c r="K452" s="7">
        <v>70063.03</v>
      </c>
      <c r="L452" s="7">
        <v>4929936.97</v>
      </c>
    </row>
    <row r="453" spans="1:12" x14ac:dyDescent="0.25">
      <c r="A453" s="6" t="s">
        <v>239</v>
      </c>
      <c r="B453" s="26" t="s">
        <v>535</v>
      </c>
      <c r="C453" s="27" t="s">
        <v>534</v>
      </c>
      <c r="D453" s="6" t="s">
        <v>465</v>
      </c>
      <c r="E453" s="6" t="s">
        <v>339</v>
      </c>
      <c r="F453" s="6" t="s">
        <v>340</v>
      </c>
      <c r="G453" s="7">
        <v>2000000</v>
      </c>
      <c r="H453" s="7">
        <v>0</v>
      </c>
      <c r="I453" s="7">
        <v>0</v>
      </c>
      <c r="J453" s="7">
        <v>0</v>
      </c>
      <c r="K453" s="7">
        <v>26522.400000000001</v>
      </c>
      <c r="L453" s="7">
        <v>1973477.6</v>
      </c>
    </row>
    <row r="454" spans="1:12" x14ac:dyDescent="0.25">
      <c r="A454" s="6" t="s">
        <v>239</v>
      </c>
      <c r="B454" s="26" t="s">
        <v>535</v>
      </c>
      <c r="C454" s="27" t="s">
        <v>534</v>
      </c>
      <c r="D454" s="6" t="s">
        <v>465</v>
      </c>
      <c r="E454" s="6" t="s">
        <v>341</v>
      </c>
      <c r="F454" s="6" t="s">
        <v>342</v>
      </c>
      <c r="G454" s="7">
        <v>500000</v>
      </c>
      <c r="H454" s="7">
        <v>0</v>
      </c>
      <c r="I454" s="7">
        <v>0</v>
      </c>
      <c r="J454" s="7">
        <v>0</v>
      </c>
      <c r="K454" s="7">
        <v>288209.89</v>
      </c>
      <c r="L454" s="7">
        <v>211790.11</v>
      </c>
    </row>
    <row r="455" spans="1:12" x14ac:dyDescent="0.25">
      <c r="A455" s="6" t="s">
        <v>239</v>
      </c>
      <c r="B455" s="26" t="s">
        <v>535</v>
      </c>
      <c r="C455" s="27" t="s">
        <v>534</v>
      </c>
      <c r="D455" s="6" t="s">
        <v>465</v>
      </c>
      <c r="E455" s="6" t="s">
        <v>345</v>
      </c>
      <c r="F455" s="6" t="s">
        <v>346</v>
      </c>
      <c r="G455" s="7">
        <v>10639733.26</v>
      </c>
      <c r="H455" s="7">
        <v>0</v>
      </c>
      <c r="I455" s="7">
        <v>716615.38</v>
      </c>
      <c r="J455" s="7">
        <v>0</v>
      </c>
      <c r="K455" s="7">
        <v>8622655.1899999995</v>
      </c>
      <c r="L455" s="7">
        <v>1300462.69</v>
      </c>
    </row>
    <row r="456" spans="1:12" x14ac:dyDescent="0.25">
      <c r="A456" s="6" t="s">
        <v>239</v>
      </c>
      <c r="B456" s="26" t="s">
        <v>535</v>
      </c>
      <c r="C456" s="27" t="s">
        <v>534</v>
      </c>
      <c r="D456" s="6" t="s">
        <v>465</v>
      </c>
      <c r="E456" s="6" t="s">
        <v>347</v>
      </c>
      <c r="F456" s="6" t="s">
        <v>348</v>
      </c>
      <c r="G456" s="7">
        <v>75000000</v>
      </c>
      <c r="H456" s="7">
        <v>0</v>
      </c>
      <c r="I456" s="7">
        <v>16546076.57</v>
      </c>
      <c r="J456" s="7">
        <v>0</v>
      </c>
      <c r="K456" s="7">
        <v>49184173.719999999</v>
      </c>
      <c r="L456" s="7">
        <v>9269749.7100000009</v>
      </c>
    </row>
    <row r="457" spans="1:12" x14ac:dyDescent="0.25">
      <c r="A457" s="6" t="s">
        <v>239</v>
      </c>
      <c r="B457" s="26" t="s">
        <v>535</v>
      </c>
      <c r="C457" s="27" t="s">
        <v>534</v>
      </c>
      <c r="D457" s="6" t="s">
        <v>465</v>
      </c>
      <c r="E457" s="6" t="s">
        <v>349</v>
      </c>
      <c r="F457" s="6" t="s">
        <v>350</v>
      </c>
      <c r="G457" s="7">
        <v>1500000</v>
      </c>
      <c r="H457" s="7">
        <v>0</v>
      </c>
      <c r="I457" s="7">
        <v>72115.350000000006</v>
      </c>
      <c r="J457" s="7">
        <v>0</v>
      </c>
      <c r="K457" s="7">
        <v>1424469.81</v>
      </c>
      <c r="L457" s="7">
        <v>3414.84</v>
      </c>
    </row>
    <row r="458" spans="1:12" x14ac:dyDescent="0.25">
      <c r="A458" s="6" t="s">
        <v>239</v>
      </c>
      <c r="B458" s="26" t="s">
        <v>535</v>
      </c>
      <c r="C458" s="27" t="s">
        <v>534</v>
      </c>
      <c r="D458" s="6" t="s">
        <v>465</v>
      </c>
      <c r="E458" s="6" t="s">
        <v>351</v>
      </c>
      <c r="F458" s="6" t="s">
        <v>352</v>
      </c>
      <c r="G458" s="7">
        <v>2000000</v>
      </c>
      <c r="H458" s="7">
        <v>0</v>
      </c>
      <c r="I458" s="7">
        <v>0</v>
      </c>
      <c r="J458" s="7">
        <v>0</v>
      </c>
      <c r="K458" s="7">
        <v>1323950</v>
      </c>
      <c r="L458" s="7">
        <v>676050</v>
      </c>
    </row>
    <row r="459" spans="1:12" x14ac:dyDescent="0.25">
      <c r="A459" s="6" t="s">
        <v>239</v>
      </c>
      <c r="B459" s="26" t="s">
        <v>535</v>
      </c>
      <c r="C459" s="27" t="s">
        <v>534</v>
      </c>
      <c r="D459" s="6" t="s">
        <v>465</v>
      </c>
      <c r="E459" s="6" t="s">
        <v>353</v>
      </c>
      <c r="F459" s="6" t="s">
        <v>354</v>
      </c>
      <c r="G459" s="7">
        <v>2750000</v>
      </c>
      <c r="H459" s="7">
        <v>0</v>
      </c>
      <c r="I459" s="7">
        <v>0</v>
      </c>
      <c r="J459" s="7">
        <v>0</v>
      </c>
      <c r="K459" s="7">
        <v>2582468.79</v>
      </c>
      <c r="L459" s="7">
        <v>167531.21</v>
      </c>
    </row>
    <row r="460" spans="1:12" x14ac:dyDescent="0.25">
      <c r="A460" s="6" t="s">
        <v>239</v>
      </c>
      <c r="B460" s="26" t="s">
        <v>535</v>
      </c>
      <c r="C460" s="27" t="s">
        <v>534</v>
      </c>
      <c r="D460" s="6" t="s">
        <v>465</v>
      </c>
      <c r="E460" s="6" t="s">
        <v>355</v>
      </c>
      <c r="F460" s="6" t="s">
        <v>356</v>
      </c>
      <c r="G460" s="7">
        <v>240164245</v>
      </c>
      <c r="H460" s="7">
        <v>0</v>
      </c>
      <c r="I460" s="7">
        <v>120088100.73999999</v>
      </c>
      <c r="J460" s="7">
        <v>0</v>
      </c>
      <c r="K460" s="7">
        <v>116703012.5</v>
      </c>
      <c r="L460" s="7">
        <v>3373131.76</v>
      </c>
    </row>
    <row r="461" spans="1:12" x14ac:dyDescent="0.25">
      <c r="A461" s="6" t="s">
        <v>239</v>
      </c>
      <c r="B461" s="26" t="s">
        <v>535</v>
      </c>
      <c r="C461" s="27" t="s">
        <v>534</v>
      </c>
      <c r="D461" s="6" t="s">
        <v>465</v>
      </c>
      <c r="E461" s="6" t="s">
        <v>357</v>
      </c>
      <c r="F461" s="6" t="s">
        <v>358</v>
      </c>
      <c r="G461" s="7">
        <v>10000000</v>
      </c>
      <c r="H461" s="7">
        <v>0</v>
      </c>
      <c r="I461" s="7">
        <v>0</v>
      </c>
      <c r="J461" s="7">
        <v>0</v>
      </c>
      <c r="K461" s="7">
        <v>7486766.3899999997</v>
      </c>
      <c r="L461" s="7">
        <v>2513233.61</v>
      </c>
    </row>
    <row r="462" spans="1:12" x14ac:dyDescent="0.25">
      <c r="A462" s="6" t="s">
        <v>239</v>
      </c>
      <c r="B462" s="26" t="s">
        <v>535</v>
      </c>
      <c r="C462" s="27" t="s">
        <v>534</v>
      </c>
      <c r="D462" s="6" t="s">
        <v>465</v>
      </c>
      <c r="E462" s="6" t="s">
        <v>359</v>
      </c>
      <c r="F462" s="6" t="s">
        <v>360</v>
      </c>
      <c r="G462" s="7">
        <v>201305538</v>
      </c>
      <c r="H462" s="7">
        <v>0</v>
      </c>
      <c r="I462" s="7">
        <v>4236460.0599999996</v>
      </c>
      <c r="J462" s="7">
        <v>0</v>
      </c>
      <c r="K462" s="7">
        <v>192073666.91999999</v>
      </c>
      <c r="L462" s="7">
        <v>4995411.0199999996</v>
      </c>
    </row>
    <row r="463" spans="1:12" x14ac:dyDescent="0.25">
      <c r="A463" s="6" t="s">
        <v>239</v>
      </c>
      <c r="B463" s="26" t="s">
        <v>535</v>
      </c>
      <c r="C463" s="27" t="s">
        <v>534</v>
      </c>
      <c r="D463" s="6" t="s">
        <v>465</v>
      </c>
      <c r="E463" s="6" t="s">
        <v>361</v>
      </c>
      <c r="F463" s="6" t="s">
        <v>362</v>
      </c>
      <c r="G463" s="7">
        <v>1500000</v>
      </c>
      <c r="H463" s="7">
        <v>0</v>
      </c>
      <c r="I463" s="7">
        <v>0</v>
      </c>
      <c r="J463" s="7">
        <v>0</v>
      </c>
      <c r="K463" s="7">
        <v>142450</v>
      </c>
      <c r="L463" s="7">
        <v>1357550</v>
      </c>
    </row>
    <row r="464" spans="1:12" x14ac:dyDescent="0.25">
      <c r="A464" s="6" t="s">
        <v>239</v>
      </c>
      <c r="B464" s="26" t="s">
        <v>535</v>
      </c>
      <c r="C464" s="27" t="s">
        <v>534</v>
      </c>
      <c r="D464" s="6" t="s">
        <v>465</v>
      </c>
      <c r="E464" s="6" t="s">
        <v>363</v>
      </c>
      <c r="F464" s="6" t="s">
        <v>364</v>
      </c>
      <c r="G464" s="7">
        <v>6000000</v>
      </c>
      <c r="H464" s="7">
        <v>0</v>
      </c>
      <c r="I464" s="7">
        <v>0</v>
      </c>
      <c r="J464" s="7">
        <v>0</v>
      </c>
      <c r="K464" s="7">
        <v>18660.009999999998</v>
      </c>
      <c r="L464" s="7">
        <v>5981339.9900000002</v>
      </c>
    </row>
    <row r="465" spans="1:12" x14ac:dyDescent="0.25">
      <c r="A465" s="6"/>
      <c r="B465" s="33" t="s">
        <v>512</v>
      </c>
      <c r="C465" s="33"/>
      <c r="D465" s="33"/>
      <c r="E465" s="33"/>
      <c r="F465" s="33"/>
      <c r="G465" s="12">
        <f t="shared" ref="G465:L465" si="33">SUM(G442:G464)</f>
        <v>2487572635</v>
      </c>
      <c r="H465" s="12">
        <f t="shared" si="33"/>
        <v>0</v>
      </c>
      <c r="I465" s="12">
        <f t="shared" si="33"/>
        <v>249520937.07999998</v>
      </c>
      <c r="J465" s="12">
        <f t="shared" si="33"/>
        <v>0</v>
      </c>
      <c r="K465" s="12">
        <f>SUM(K442:K464)</f>
        <v>1993005307.5000002</v>
      </c>
      <c r="L465" s="12">
        <f t="shared" si="33"/>
        <v>245046390.42000005</v>
      </c>
    </row>
    <row r="466" spans="1:12" x14ac:dyDescent="0.25">
      <c r="A466" s="6" t="s">
        <v>239</v>
      </c>
      <c r="B466" s="25" t="s">
        <v>536</v>
      </c>
      <c r="C466" s="25" t="s">
        <v>534</v>
      </c>
      <c r="D466" s="6" t="s">
        <v>465</v>
      </c>
      <c r="E466" s="6" t="s">
        <v>433</v>
      </c>
      <c r="F466" s="6" t="s">
        <v>434</v>
      </c>
      <c r="G466" s="7">
        <v>34489145</v>
      </c>
      <c r="H466" s="7">
        <v>0</v>
      </c>
      <c r="I466" s="7">
        <v>4792876.92</v>
      </c>
      <c r="J466" s="7">
        <v>0</v>
      </c>
      <c r="K466" s="7">
        <v>10198871.5</v>
      </c>
      <c r="L466" s="7">
        <v>19497396.579999998</v>
      </c>
    </row>
    <row r="467" spans="1:12" x14ac:dyDescent="0.25">
      <c r="A467" s="6" t="s">
        <v>239</v>
      </c>
      <c r="B467" s="25" t="s">
        <v>536</v>
      </c>
      <c r="C467" s="25" t="s">
        <v>534</v>
      </c>
      <c r="D467" s="6" t="s">
        <v>465</v>
      </c>
      <c r="E467" s="6" t="s">
        <v>435</v>
      </c>
      <c r="F467" s="6" t="s">
        <v>436</v>
      </c>
      <c r="G467" s="7">
        <v>336900000</v>
      </c>
      <c r="H467" s="7">
        <v>0</v>
      </c>
      <c r="I467" s="7">
        <v>8246381.4500000002</v>
      </c>
      <c r="J467" s="7">
        <v>0</v>
      </c>
      <c r="K467" s="7">
        <v>117838600.11</v>
      </c>
      <c r="L467" s="7">
        <v>210815018.44</v>
      </c>
    </row>
    <row r="468" spans="1:12" x14ac:dyDescent="0.25">
      <c r="A468" s="6" t="s">
        <v>239</v>
      </c>
      <c r="B468" s="25" t="s">
        <v>536</v>
      </c>
      <c r="C468" s="25" t="s">
        <v>534</v>
      </c>
      <c r="D468" s="6" t="s">
        <v>465</v>
      </c>
      <c r="E468" s="6" t="s">
        <v>365</v>
      </c>
      <c r="F468" s="6" t="s">
        <v>366</v>
      </c>
      <c r="G468" s="7">
        <v>215000000</v>
      </c>
      <c r="H468" s="7">
        <v>0</v>
      </c>
      <c r="I468" s="7">
        <v>10246999.1</v>
      </c>
      <c r="J468" s="7">
        <v>0</v>
      </c>
      <c r="K468" s="7">
        <v>194596774.84999999</v>
      </c>
      <c r="L468" s="7">
        <v>10156226.050000001</v>
      </c>
    </row>
    <row r="469" spans="1:12" x14ac:dyDescent="0.25">
      <c r="A469" s="6" t="s">
        <v>239</v>
      </c>
      <c r="B469" s="25" t="s">
        <v>536</v>
      </c>
      <c r="C469" s="25" t="s">
        <v>534</v>
      </c>
      <c r="D469" s="6" t="s">
        <v>465</v>
      </c>
      <c r="E469" s="6" t="s">
        <v>365</v>
      </c>
      <c r="F469" s="6" t="s">
        <v>366</v>
      </c>
      <c r="G469" s="7">
        <v>115940000</v>
      </c>
      <c r="H469" s="7">
        <v>0</v>
      </c>
      <c r="I469" s="7">
        <v>3130505.4</v>
      </c>
      <c r="J469" s="7">
        <v>0</v>
      </c>
      <c r="K469" s="7">
        <v>109805105.8</v>
      </c>
      <c r="L469" s="7">
        <v>3004388.8</v>
      </c>
    </row>
    <row r="470" spans="1:12" x14ac:dyDescent="0.25">
      <c r="A470" s="6" t="s">
        <v>239</v>
      </c>
      <c r="B470" s="25" t="s">
        <v>536</v>
      </c>
      <c r="C470" s="25" t="s">
        <v>534</v>
      </c>
      <c r="D470" s="6" t="s">
        <v>465</v>
      </c>
      <c r="E470" s="6" t="s">
        <v>367</v>
      </c>
      <c r="F470" s="6" t="s">
        <v>368</v>
      </c>
      <c r="G470" s="7">
        <v>10000000</v>
      </c>
      <c r="H470" s="7">
        <v>0</v>
      </c>
      <c r="I470" s="7">
        <v>102644.32</v>
      </c>
      <c r="J470" s="7">
        <v>0</v>
      </c>
      <c r="K470" s="7">
        <v>9808173.4299999997</v>
      </c>
      <c r="L470" s="7">
        <v>89182.25</v>
      </c>
    </row>
    <row r="471" spans="1:12" x14ac:dyDescent="0.25">
      <c r="A471" s="6" t="s">
        <v>239</v>
      </c>
      <c r="B471" s="25" t="s">
        <v>536</v>
      </c>
      <c r="C471" s="25" t="s">
        <v>534</v>
      </c>
      <c r="D471" s="6" t="s">
        <v>465</v>
      </c>
      <c r="E471" s="6" t="s">
        <v>369</v>
      </c>
      <c r="F471" s="6" t="s">
        <v>370</v>
      </c>
      <c r="G471" s="7">
        <v>27100000</v>
      </c>
      <c r="H471" s="7">
        <v>0</v>
      </c>
      <c r="I471" s="7">
        <v>10195524.039999999</v>
      </c>
      <c r="J471" s="7">
        <v>0</v>
      </c>
      <c r="K471" s="7">
        <v>16799899.109999999</v>
      </c>
      <c r="L471" s="7">
        <v>104576.85</v>
      </c>
    </row>
    <row r="472" spans="1:12" x14ac:dyDescent="0.25">
      <c r="A472" s="6" t="s">
        <v>239</v>
      </c>
      <c r="B472" s="25" t="s">
        <v>536</v>
      </c>
      <c r="C472" s="25" t="s">
        <v>534</v>
      </c>
      <c r="D472" s="6" t="s">
        <v>465</v>
      </c>
      <c r="E472" s="6" t="s">
        <v>437</v>
      </c>
      <c r="F472" s="6" t="s">
        <v>438</v>
      </c>
      <c r="G472" s="7">
        <v>3392545</v>
      </c>
      <c r="H472" s="7">
        <v>0</v>
      </c>
      <c r="I472" s="7">
        <v>0</v>
      </c>
      <c r="J472" s="7">
        <v>0</v>
      </c>
      <c r="K472" s="7">
        <v>600000</v>
      </c>
      <c r="L472" s="7">
        <v>2792545</v>
      </c>
    </row>
    <row r="473" spans="1:12" x14ac:dyDescent="0.25">
      <c r="A473" s="6" t="s">
        <v>239</v>
      </c>
      <c r="B473" s="25" t="s">
        <v>536</v>
      </c>
      <c r="C473" s="25" t="s">
        <v>534</v>
      </c>
      <c r="D473" s="6" t="s">
        <v>465</v>
      </c>
      <c r="E473" s="6" t="s">
        <v>371</v>
      </c>
      <c r="F473" s="6" t="s">
        <v>372</v>
      </c>
      <c r="G473" s="7">
        <v>255139758</v>
      </c>
      <c r="H473" s="7">
        <v>0</v>
      </c>
      <c r="I473" s="7">
        <v>9608133.1500000004</v>
      </c>
      <c r="J473" s="7">
        <v>0</v>
      </c>
      <c r="K473" s="7">
        <v>241873184.43000001</v>
      </c>
      <c r="L473" s="7">
        <v>3658440.42</v>
      </c>
    </row>
    <row r="474" spans="1:12" x14ac:dyDescent="0.25">
      <c r="A474" s="6" t="s">
        <v>239</v>
      </c>
      <c r="B474" s="25" t="s">
        <v>536</v>
      </c>
      <c r="C474" s="25" t="s">
        <v>534</v>
      </c>
      <c r="D474" s="6" t="s">
        <v>465</v>
      </c>
      <c r="E474" s="6" t="s">
        <v>371</v>
      </c>
      <c r="F474" s="6" t="s">
        <v>372</v>
      </c>
      <c r="G474" s="7">
        <v>34000000</v>
      </c>
      <c r="H474" s="7">
        <v>0</v>
      </c>
      <c r="I474" s="7">
        <v>0</v>
      </c>
      <c r="J474" s="7">
        <v>0</v>
      </c>
      <c r="K474" s="7">
        <v>27967500</v>
      </c>
      <c r="L474" s="7">
        <v>6032500</v>
      </c>
    </row>
    <row r="475" spans="1:12" x14ac:dyDescent="0.25">
      <c r="A475" s="6" t="s">
        <v>239</v>
      </c>
      <c r="B475" s="25" t="s">
        <v>536</v>
      </c>
      <c r="C475" s="25" t="s">
        <v>534</v>
      </c>
      <c r="D475" s="6" t="s">
        <v>465</v>
      </c>
      <c r="E475" s="6" t="s">
        <v>373</v>
      </c>
      <c r="F475" s="6" t="s">
        <v>374</v>
      </c>
      <c r="G475" s="7">
        <v>90000000</v>
      </c>
      <c r="H475" s="7">
        <v>0</v>
      </c>
      <c r="I475" s="7">
        <v>0</v>
      </c>
      <c r="J475" s="7">
        <v>0</v>
      </c>
      <c r="K475" s="7">
        <v>0</v>
      </c>
      <c r="L475" s="7">
        <v>90000000</v>
      </c>
    </row>
    <row r="476" spans="1:12" x14ac:dyDescent="0.25">
      <c r="A476" s="6"/>
      <c r="B476" s="32" t="s">
        <v>513</v>
      </c>
      <c r="C476" s="32"/>
      <c r="D476" s="32"/>
      <c r="E476" s="32"/>
      <c r="F476" s="32"/>
      <c r="G476" s="12">
        <f t="shared" ref="G476:L476" si="34">SUM(G466:G475)</f>
        <v>1121961448</v>
      </c>
      <c r="H476" s="12">
        <f t="shared" si="34"/>
        <v>0</v>
      </c>
      <c r="I476" s="12">
        <f t="shared" si="34"/>
        <v>46323064.379999995</v>
      </c>
      <c r="J476" s="12">
        <f t="shared" si="34"/>
        <v>0</v>
      </c>
      <c r="K476" s="12">
        <f t="shared" si="34"/>
        <v>729488109.23000002</v>
      </c>
      <c r="L476" s="12">
        <f t="shared" si="34"/>
        <v>346150274.38999999</v>
      </c>
    </row>
    <row r="477" spans="1:12" x14ac:dyDescent="0.25">
      <c r="A477" s="6" t="s">
        <v>239</v>
      </c>
      <c r="B477" s="25" t="s">
        <v>537</v>
      </c>
      <c r="C477" s="25" t="s">
        <v>538</v>
      </c>
      <c r="D477" s="6" t="s">
        <v>465</v>
      </c>
      <c r="E477" s="6" t="s">
        <v>472</v>
      </c>
      <c r="F477" s="6" t="s">
        <v>378</v>
      </c>
      <c r="G477" s="7">
        <v>84308633</v>
      </c>
      <c r="H477" s="7">
        <v>0</v>
      </c>
      <c r="I477" s="7">
        <v>0</v>
      </c>
      <c r="J477" s="7">
        <v>0</v>
      </c>
      <c r="K477" s="7">
        <v>76769507.269999996</v>
      </c>
      <c r="L477" s="7">
        <v>7539125.7300000004</v>
      </c>
    </row>
    <row r="478" spans="1:12" x14ac:dyDescent="0.25">
      <c r="A478" s="6" t="s">
        <v>239</v>
      </c>
      <c r="B478" s="25" t="s">
        <v>537</v>
      </c>
      <c r="C478" s="25" t="s">
        <v>538</v>
      </c>
      <c r="D478" s="6" t="s">
        <v>465</v>
      </c>
      <c r="E478" s="6" t="s">
        <v>473</v>
      </c>
      <c r="F478" s="6" t="s">
        <v>380</v>
      </c>
      <c r="G478" s="7">
        <v>14948339</v>
      </c>
      <c r="H478" s="7">
        <v>0</v>
      </c>
      <c r="I478" s="7">
        <v>0</v>
      </c>
      <c r="J478" s="7">
        <v>0</v>
      </c>
      <c r="K478" s="7">
        <v>13611614.779999999</v>
      </c>
      <c r="L478" s="7">
        <v>1336724.22</v>
      </c>
    </row>
    <row r="479" spans="1:12" x14ac:dyDescent="0.25">
      <c r="A479" s="6" t="s">
        <v>239</v>
      </c>
      <c r="B479" s="25" t="s">
        <v>537</v>
      </c>
      <c r="C479" s="25" t="s">
        <v>534</v>
      </c>
      <c r="D479" s="6" t="s">
        <v>465</v>
      </c>
      <c r="E479" s="6" t="s">
        <v>381</v>
      </c>
      <c r="F479" s="6" t="s">
        <v>382</v>
      </c>
      <c r="G479" s="7">
        <v>69657000</v>
      </c>
      <c r="H479" s="7">
        <v>0</v>
      </c>
      <c r="I479" s="7">
        <v>2813025.3</v>
      </c>
      <c r="J479" s="7">
        <v>0</v>
      </c>
      <c r="K479" s="7">
        <v>66843974.700000003</v>
      </c>
      <c r="L479" s="7">
        <v>0</v>
      </c>
    </row>
    <row r="480" spans="1:12" x14ac:dyDescent="0.25">
      <c r="A480" s="6" t="s">
        <v>239</v>
      </c>
      <c r="B480" s="25" t="s">
        <v>537</v>
      </c>
      <c r="C480" s="25" t="s">
        <v>538</v>
      </c>
      <c r="D480" s="6" t="s">
        <v>465</v>
      </c>
      <c r="E480" s="6" t="s">
        <v>383</v>
      </c>
      <c r="F480" s="6" t="s">
        <v>384</v>
      </c>
      <c r="G480" s="7">
        <v>48708200</v>
      </c>
      <c r="H480" s="7">
        <v>0</v>
      </c>
      <c r="I480" s="7">
        <v>0</v>
      </c>
      <c r="J480" s="7">
        <v>0</v>
      </c>
      <c r="K480" s="7">
        <v>45675867.5</v>
      </c>
      <c r="L480" s="7">
        <v>3032332.5</v>
      </c>
    </row>
    <row r="481" spans="1:12" x14ac:dyDescent="0.25">
      <c r="A481" s="6" t="s">
        <v>239</v>
      </c>
      <c r="B481" s="25" t="s">
        <v>537</v>
      </c>
      <c r="C481" s="25" t="s">
        <v>534</v>
      </c>
      <c r="D481" s="6" t="s">
        <v>465</v>
      </c>
      <c r="E481" s="6" t="s">
        <v>385</v>
      </c>
      <c r="F481" s="6" t="s">
        <v>386</v>
      </c>
      <c r="G481" s="7">
        <v>75000000</v>
      </c>
      <c r="H481" s="7">
        <v>0</v>
      </c>
      <c r="I481" s="7">
        <v>2701564.78</v>
      </c>
      <c r="J481" s="7">
        <v>0</v>
      </c>
      <c r="K481" s="7">
        <v>71909435.219999999</v>
      </c>
      <c r="L481" s="7">
        <v>389000</v>
      </c>
    </row>
    <row r="482" spans="1:12" x14ac:dyDescent="0.25">
      <c r="A482" s="6"/>
      <c r="B482" s="32" t="s">
        <v>514</v>
      </c>
      <c r="C482" s="32"/>
      <c r="D482" s="32"/>
      <c r="E482" s="32"/>
      <c r="F482" s="32"/>
      <c r="G482" s="12">
        <f t="shared" ref="G482:L482" si="35">SUM(G477:G481)</f>
        <v>292622172</v>
      </c>
      <c r="H482" s="12">
        <f t="shared" si="35"/>
        <v>0</v>
      </c>
      <c r="I482" s="12">
        <f t="shared" si="35"/>
        <v>5514590.0800000001</v>
      </c>
      <c r="J482" s="12">
        <f t="shared" si="35"/>
        <v>0</v>
      </c>
      <c r="K482" s="12">
        <f t="shared" si="35"/>
        <v>274810399.47000003</v>
      </c>
      <c r="L482" s="12">
        <f t="shared" si="35"/>
        <v>12297182.450000001</v>
      </c>
    </row>
    <row r="483" spans="1:12" x14ac:dyDescent="0.25">
      <c r="A483" s="6"/>
      <c r="B483" s="34" t="s">
        <v>525</v>
      </c>
      <c r="C483" s="34"/>
      <c r="D483" s="34"/>
      <c r="E483" s="34"/>
      <c r="F483" s="34"/>
      <c r="G483" s="15">
        <f t="shared" ref="G483:L483" si="36">+G420+G441+G465+G476+G482</f>
        <v>12656209179</v>
      </c>
      <c r="H483" s="15">
        <f t="shared" si="36"/>
        <v>0</v>
      </c>
      <c r="I483" s="15">
        <f t="shared" si="36"/>
        <v>338325983.22999996</v>
      </c>
      <c r="J483" s="15">
        <f t="shared" si="36"/>
        <v>0</v>
      </c>
      <c r="K483" s="15">
        <f t="shared" si="36"/>
        <v>10805072350.669998</v>
      </c>
      <c r="L483" s="15">
        <f t="shared" si="36"/>
        <v>1512810845.1000001</v>
      </c>
    </row>
    <row r="484" spans="1:12" x14ac:dyDescent="0.25">
      <c r="A484" s="6" t="s">
        <v>239</v>
      </c>
      <c r="B484" s="24" t="s">
        <v>531</v>
      </c>
      <c r="C484" s="25" t="s">
        <v>532</v>
      </c>
      <c r="D484" s="6" t="s">
        <v>474</v>
      </c>
      <c r="E484" s="6" t="s">
        <v>241</v>
      </c>
      <c r="F484" s="6" t="s">
        <v>242</v>
      </c>
      <c r="G484" s="7">
        <v>1550452187</v>
      </c>
      <c r="H484" s="7">
        <v>0</v>
      </c>
      <c r="I484" s="7">
        <v>0</v>
      </c>
      <c r="J484" s="7">
        <v>0</v>
      </c>
      <c r="K484" s="7">
        <v>1259628099.78</v>
      </c>
      <c r="L484" s="7">
        <v>290824087.22000003</v>
      </c>
    </row>
    <row r="485" spans="1:12" x14ac:dyDescent="0.25">
      <c r="A485" s="6" t="s">
        <v>239</v>
      </c>
      <c r="B485" s="24" t="s">
        <v>531</v>
      </c>
      <c r="C485" s="25" t="s">
        <v>532</v>
      </c>
      <c r="D485" s="6" t="s">
        <v>474</v>
      </c>
      <c r="E485" s="6" t="s">
        <v>243</v>
      </c>
      <c r="F485" s="6" t="s">
        <v>244</v>
      </c>
      <c r="G485" s="7">
        <v>35000000</v>
      </c>
      <c r="H485" s="7">
        <v>0</v>
      </c>
      <c r="I485" s="7">
        <v>0</v>
      </c>
      <c r="J485" s="7">
        <v>0</v>
      </c>
      <c r="K485" s="7">
        <v>32525892.18</v>
      </c>
      <c r="L485" s="7">
        <v>2474107.8199999998</v>
      </c>
    </row>
    <row r="486" spans="1:12" x14ac:dyDescent="0.25">
      <c r="A486" s="6" t="s">
        <v>239</v>
      </c>
      <c r="B486" s="24" t="s">
        <v>531</v>
      </c>
      <c r="C486" s="25" t="s">
        <v>532</v>
      </c>
      <c r="D486" s="6" t="s">
        <v>474</v>
      </c>
      <c r="E486" s="6" t="s">
        <v>392</v>
      </c>
      <c r="F486" s="6" t="s">
        <v>393</v>
      </c>
      <c r="G486" s="7">
        <v>347472184</v>
      </c>
      <c r="H486" s="7">
        <v>0</v>
      </c>
      <c r="I486" s="7">
        <v>0</v>
      </c>
      <c r="J486" s="7">
        <v>0</v>
      </c>
      <c r="K486" s="7">
        <v>325469080.07999998</v>
      </c>
      <c r="L486" s="7">
        <v>22003103.920000002</v>
      </c>
    </row>
    <row r="487" spans="1:12" x14ac:dyDescent="0.25">
      <c r="A487" s="6" t="s">
        <v>239</v>
      </c>
      <c r="B487" s="24" t="s">
        <v>531</v>
      </c>
      <c r="C487" s="25" t="s">
        <v>532</v>
      </c>
      <c r="D487" s="6" t="s">
        <v>474</v>
      </c>
      <c r="E487" s="6" t="s">
        <v>245</v>
      </c>
      <c r="F487" s="6" t="s">
        <v>246</v>
      </c>
      <c r="G487" s="7">
        <v>436030517</v>
      </c>
      <c r="H487" s="7">
        <v>0</v>
      </c>
      <c r="I487" s="7">
        <v>0</v>
      </c>
      <c r="J487" s="7">
        <v>0</v>
      </c>
      <c r="K487" s="7">
        <v>426974320.44</v>
      </c>
      <c r="L487" s="7">
        <v>9056196.5600000005</v>
      </c>
    </row>
    <row r="488" spans="1:12" x14ac:dyDescent="0.25">
      <c r="A488" s="6" t="s">
        <v>239</v>
      </c>
      <c r="B488" s="24" t="s">
        <v>531</v>
      </c>
      <c r="C488" s="25" t="s">
        <v>532</v>
      </c>
      <c r="D488" s="6" t="s">
        <v>474</v>
      </c>
      <c r="E488" s="6" t="s">
        <v>247</v>
      </c>
      <c r="F488" s="6" t="s">
        <v>248</v>
      </c>
      <c r="G488" s="7">
        <v>60261678</v>
      </c>
      <c r="H488" s="7">
        <v>0</v>
      </c>
      <c r="I488" s="7">
        <v>0</v>
      </c>
      <c r="J488" s="7">
        <v>0</v>
      </c>
      <c r="K488" s="7">
        <v>54644185.5</v>
      </c>
      <c r="L488" s="7">
        <v>5617492.5</v>
      </c>
    </row>
    <row r="489" spans="1:12" x14ac:dyDescent="0.25">
      <c r="A489" s="6" t="s">
        <v>239</v>
      </c>
      <c r="B489" s="24" t="s">
        <v>531</v>
      </c>
      <c r="C489" s="25" t="s">
        <v>532</v>
      </c>
      <c r="D489" s="6" t="s">
        <v>474</v>
      </c>
      <c r="E489" s="6" t="s">
        <v>249</v>
      </c>
      <c r="F489" s="6" t="s">
        <v>250</v>
      </c>
      <c r="G489" s="7">
        <v>256383706</v>
      </c>
      <c r="H489" s="7">
        <v>0</v>
      </c>
      <c r="I489" s="7">
        <v>0</v>
      </c>
      <c r="J489" s="7">
        <v>0</v>
      </c>
      <c r="K489" s="7">
        <v>227260206.52000001</v>
      </c>
      <c r="L489" s="7">
        <v>29123499.48</v>
      </c>
    </row>
    <row r="490" spans="1:12" x14ac:dyDescent="0.25">
      <c r="A490" s="6" t="s">
        <v>239</v>
      </c>
      <c r="B490" s="24" t="s">
        <v>531</v>
      </c>
      <c r="C490" s="25" t="s">
        <v>532</v>
      </c>
      <c r="D490" s="6" t="s">
        <v>474</v>
      </c>
      <c r="E490" s="6" t="s">
        <v>251</v>
      </c>
      <c r="F490" s="6" t="s">
        <v>252</v>
      </c>
      <c r="G490" s="7">
        <v>229707551</v>
      </c>
      <c r="H490" s="7">
        <v>0</v>
      </c>
      <c r="I490" s="7">
        <v>0</v>
      </c>
      <c r="J490" s="7">
        <v>0</v>
      </c>
      <c r="K490" s="7">
        <v>209703553.69</v>
      </c>
      <c r="L490" s="7">
        <v>20003997.309999999</v>
      </c>
    </row>
    <row r="491" spans="1:12" x14ac:dyDescent="0.25">
      <c r="A491" s="6" t="s">
        <v>239</v>
      </c>
      <c r="B491" s="24" t="s">
        <v>531</v>
      </c>
      <c r="C491" s="25" t="s">
        <v>532</v>
      </c>
      <c r="D491" s="6" t="s">
        <v>474</v>
      </c>
      <c r="E491" s="6" t="s">
        <v>253</v>
      </c>
      <c r="F491" s="6" t="s">
        <v>254</v>
      </c>
      <c r="G491" s="7">
        <v>469055130</v>
      </c>
      <c r="H491" s="7">
        <v>0</v>
      </c>
      <c r="I491" s="7">
        <v>0</v>
      </c>
      <c r="J491" s="7">
        <v>0</v>
      </c>
      <c r="K491" s="7">
        <v>449476858.49000001</v>
      </c>
      <c r="L491" s="7">
        <v>19578271.510000002</v>
      </c>
    </row>
    <row r="492" spans="1:12" x14ac:dyDescent="0.25">
      <c r="A492" s="6" t="s">
        <v>239</v>
      </c>
      <c r="B492" s="24" t="s">
        <v>531</v>
      </c>
      <c r="C492" s="25" t="s">
        <v>532</v>
      </c>
      <c r="D492" s="6" t="s">
        <v>474</v>
      </c>
      <c r="E492" s="6" t="s">
        <v>475</v>
      </c>
      <c r="F492" s="6" t="s">
        <v>256</v>
      </c>
      <c r="G492" s="7">
        <v>290373772</v>
      </c>
      <c r="H492" s="7">
        <v>0</v>
      </c>
      <c r="I492" s="7">
        <v>0</v>
      </c>
      <c r="J492" s="7">
        <v>0</v>
      </c>
      <c r="K492" s="7">
        <v>255978447</v>
      </c>
      <c r="L492" s="7">
        <v>34395325</v>
      </c>
    </row>
    <row r="493" spans="1:12" x14ac:dyDescent="0.25">
      <c r="A493" s="6" t="s">
        <v>239</v>
      </c>
      <c r="B493" s="24" t="s">
        <v>531</v>
      </c>
      <c r="C493" s="25" t="s">
        <v>532</v>
      </c>
      <c r="D493" s="6" t="s">
        <v>474</v>
      </c>
      <c r="E493" s="6" t="s">
        <v>476</v>
      </c>
      <c r="F493" s="6" t="s">
        <v>258</v>
      </c>
      <c r="G493" s="7">
        <v>15695880</v>
      </c>
      <c r="H493" s="7">
        <v>0</v>
      </c>
      <c r="I493" s="7">
        <v>0</v>
      </c>
      <c r="J493" s="7">
        <v>0</v>
      </c>
      <c r="K493" s="7">
        <v>13835763</v>
      </c>
      <c r="L493" s="7">
        <v>1860117</v>
      </c>
    </row>
    <row r="494" spans="1:12" x14ac:dyDescent="0.25">
      <c r="A494" s="6" t="s">
        <v>239</v>
      </c>
      <c r="B494" s="24" t="s">
        <v>531</v>
      </c>
      <c r="C494" s="25" t="s">
        <v>532</v>
      </c>
      <c r="D494" s="6" t="s">
        <v>474</v>
      </c>
      <c r="E494" s="6" t="s">
        <v>477</v>
      </c>
      <c r="F494" s="6" t="s">
        <v>260</v>
      </c>
      <c r="G494" s="7">
        <v>164806735</v>
      </c>
      <c r="H494" s="7">
        <v>0</v>
      </c>
      <c r="I494" s="7">
        <v>0</v>
      </c>
      <c r="J494" s="7">
        <v>0</v>
      </c>
      <c r="K494" s="7">
        <v>145278542</v>
      </c>
      <c r="L494" s="7">
        <v>19528193</v>
      </c>
    </row>
    <row r="495" spans="1:12" x14ac:dyDescent="0.25">
      <c r="A495" s="6" t="s">
        <v>239</v>
      </c>
      <c r="B495" s="24" t="s">
        <v>531</v>
      </c>
      <c r="C495" s="25" t="s">
        <v>532</v>
      </c>
      <c r="D495" s="6" t="s">
        <v>474</v>
      </c>
      <c r="E495" s="6" t="s">
        <v>478</v>
      </c>
      <c r="F495" s="6" t="s">
        <v>262</v>
      </c>
      <c r="G495" s="7">
        <v>94175277</v>
      </c>
      <c r="H495" s="7">
        <v>0</v>
      </c>
      <c r="I495" s="7">
        <v>0</v>
      </c>
      <c r="J495" s="7">
        <v>0</v>
      </c>
      <c r="K495" s="7">
        <v>83010188</v>
      </c>
      <c r="L495" s="7">
        <v>11165089</v>
      </c>
    </row>
    <row r="496" spans="1:12" x14ac:dyDescent="0.25">
      <c r="A496" s="6" t="s">
        <v>239</v>
      </c>
      <c r="B496" s="24" t="s">
        <v>531</v>
      </c>
      <c r="C496" s="25" t="s">
        <v>532</v>
      </c>
      <c r="D496" s="6" t="s">
        <v>474</v>
      </c>
      <c r="E496" s="6" t="s">
        <v>479</v>
      </c>
      <c r="F496" s="6" t="s">
        <v>264</v>
      </c>
      <c r="G496" s="7">
        <v>47087638</v>
      </c>
      <c r="H496" s="7">
        <v>0</v>
      </c>
      <c r="I496" s="7">
        <v>0</v>
      </c>
      <c r="J496" s="7">
        <v>0</v>
      </c>
      <c r="K496" s="7">
        <v>41507364</v>
      </c>
      <c r="L496" s="7">
        <v>5580274</v>
      </c>
    </row>
    <row r="497" spans="1:12" x14ac:dyDescent="0.25">
      <c r="A497" s="6" t="s">
        <v>239</v>
      </c>
      <c r="B497" s="24" t="s">
        <v>531</v>
      </c>
      <c r="C497" s="25" t="s">
        <v>532</v>
      </c>
      <c r="D497" s="6" t="s">
        <v>474</v>
      </c>
      <c r="E497" s="6" t="s">
        <v>480</v>
      </c>
      <c r="F497" s="6" t="s">
        <v>266</v>
      </c>
      <c r="G497" s="7">
        <v>18000000</v>
      </c>
      <c r="H497" s="7">
        <v>0</v>
      </c>
      <c r="I497" s="7">
        <v>0</v>
      </c>
      <c r="J497" s="7">
        <v>0</v>
      </c>
      <c r="K497" s="7">
        <v>12714576.789999999</v>
      </c>
      <c r="L497" s="7">
        <v>5285423.21</v>
      </c>
    </row>
    <row r="498" spans="1:12" x14ac:dyDescent="0.25">
      <c r="A498" s="6"/>
      <c r="B498" s="32" t="s">
        <v>515</v>
      </c>
      <c r="C498" s="32"/>
      <c r="D498" s="32"/>
      <c r="E498" s="32"/>
      <c r="F498" s="32"/>
      <c r="G498" s="12">
        <f t="shared" ref="G498:L498" si="37">SUM(G484:G497)</f>
        <v>4014502255</v>
      </c>
      <c r="H498" s="12">
        <f t="shared" si="37"/>
        <v>0</v>
      </c>
      <c r="I498" s="12">
        <f t="shared" si="37"/>
        <v>0</v>
      </c>
      <c r="J498" s="12">
        <f t="shared" si="37"/>
        <v>0</v>
      </c>
      <c r="K498" s="12">
        <f t="shared" si="37"/>
        <v>3538007077.4700003</v>
      </c>
      <c r="L498" s="12">
        <f t="shared" si="37"/>
        <v>476495177.53000003</v>
      </c>
    </row>
    <row r="499" spans="1:12" x14ac:dyDescent="0.25">
      <c r="A499" s="6" t="s">
        <v>239</v>
      </c>
      <c r="B499" s="25" t="s">
        <v>533</v>
      </c>
      <c r="C499" s="25" t="s">
        <v>534</v>
      </c>
      <c r="D499" s="6" t="s">
        <v>474</v>
      </c>
      <c r="E499" s="6" t="s">
        <v>273</v>
      </c>
      <c r="F499" s="6" t="s">
        <v>274</v>
      </c>
      <c r="G499" s="7">
        <v>19800000</v>
      </c>
      <c r="H499" s="7">
        <v>0</v>
      </c>
      <c r="I499" s="7">
        <v>1561621.39</v>
      </c>
      <c r="J499" s="7">
        <v>0</v>
      </c>
      <c r="K499" s="7">
        <v>14614118.09</v>
      </c>
      <c r="L499" s="7">
        <v>3624260.52</v>
      </c>
    </row>
    <row r="500" spans="1:12" x14ac:dyDescent="0.25">
      <c r="A500" s="6" t="s">
        <v>239</v>
      </c>
      <c r="B500" s="25" t="s">
        <v>533</v>
      </c>
      <c r="C500" s="25" t="s">
        <v>534</v>
      </c>
      <c r="D500" s="6" t="s">
        <v>474</v>
      </c>
      <c r="E500" s="6" t="s">
        <v>275</v>
      </c>
      <c r="F500" s="6" t="s">
        <v>276</v>
      </c>
      <c r="G500" s="7">
        <v>44470000</v>
      </c>
      <c r="H500" s="7">
        <v>0</v>
      </c>
      <c r="I500" s="7">
        <v>3800000</v>
      </c>
      <c r="J500" s="7">
        <v>0</v>
      </c>
      <c r="K500" s="7">
        <v>39948840</v>
      </c>
      <c r="L500" s="7">
        <v>721160</v>
      </c>
    </row>
    <row r="501" spans="1:12" x14ac:dyDescent="0.25">
      <c r="A501" s="6" t="s">
        <v>239</v>
      </c>
      <c r="B501" s="25" t="s">
        <v>533</v>
      </c>
      <c r="C501" s="25" t="s">
        <v>534</v>
      </c>
      <c r="D501" s="6" t="s">
        <v>474</v>
      </c>
      <c r="E501" s="6" t="s">
        <v>279</v>
      </c>
      <c r="F501" s="6" t="s">
        <v>280</v>
      </c>
      <c r="G501" s="7">
        <v>137300000</v>
      </c>
      <c r="H501" s="7">
        <v>0</v>
      </c>
      <c r="I501" s="7">
        <v>6675825.8200000003</v>
      </c>
      <c r="J501" s="7">
        <v>0</v>
      </c>
      <c r="K501" s="7">
        <v>125484422</v>
      </c>
      <c r="L501" s="7">
        <v>5139752.18</v>
      </c>
    </row>
    <row r="502" spans="1:12" x14ac:dyDescent="0.25">
      <c r="A502" s="6" t="s">
        <v>239</v>
      </c>
      <c r="B502" s="25" t="s">
        <v>533</v>
      </c>
      <c r="C502" s="25" t="s">
        <v>534</v>
      </c>
      <c r="D502" s="6" t="s">
        <v>474</v>
      </c>
      <c r="E502" s="6" t="s">
        <v>281</v>
      </c>
      <c r="F502" s="6" t="s">
        <v>282</v>
      </c>
      <c r="G502" s="7">
        <v>225000</v>
      </c>
      <c r="H502" s="7">
        <v>0</v>
      </c>
      <c r="I502" s="7">
        <v>8281.56</v>
      </c>
      <c r="J502" s="7">
        <v>0</v>
      </c>
      <c r="K502" s="7">
        <v>139744</v>
      </c>
      <c r="L502" s="7">
        <v>76974.44</v>
      </c>
    </row>
    <row r="503" spans="1:12" x14ac:dyDescent="0.25">
      <c r="A503" s="6" t="s">
        <v>239</v>
      </c>
      <c r="B503" s="25" t="s">
        <v>533</v>
      </c>
      <c r="C503" s="25" t="s">
        <v>534</v>
      </c>
      <c r="D503" s="6" t="s">
        <v>474</v>
      </c>
      <c r="E503" s="6" t="s">
        <v>285</v>
      </c>
      <c r="F503" s="6" t="s">
        <v>286</v>
      </c>
      <c r="G503" s="7">
        <v>141250</v>
      </c>
      <c r="H503" s="7">
        <v>0</v>
      </c>
      <c r="I503" s="7">
        <v>0</v>
      </c>
      <c r="J503" s="7">
        <v>0</v>
      </c>
      <c r="K503" s="7">
        <v>141249.60000000001</v>
      </c>
      <c r="L503" s="7">
        <v>0.4</v>
      </c>
    </row>
    <row r="504" spans="1:12" x14ac:dyDescent="0.25">
      <c r="A504" s="6" t="s">
        <v>239</v>
      </c>
      <c r="B504" s="25" t="s">
        <v>533</v>
      </c>
      <c r="C504" s="25" t="s">
        <v>534</v>
      </c>
      <c r="D504" s="6" t="s">
        <v>474</v>
      </c>
      <c r="E504" s="6" t="s">
        <v>287</v>
      </c>
      <c r="F504" s="6" t="s">
        <v>288</v>
      </c>
      <c r="G504" s="7">
        <v>60000</v>
      </c>
      <c r="H504" s="7">
        <v>0</v>
      </c>
      <c r="I504" s="7">
        <v>8997.4500000000007</v>
      </c>
      <c r="J504" s="7">
        <v>0</v>
      </c>
      <c r="K504" s="7">
        <v>51002.55</v>
      </c>
      <c r="L504" s="7">
        <v>0</v>
      </c>
    </row>
    <row r="505" spans="1:12" x14ac:dyDescent="0.25">
      <c r="A505" s="6" t="s">
        <v>239</v>
      </c>
      <c r="B505" s="25" t="s">
        <v>533</v>
      </c>
      <c r="C505" s="25" t="s">
        <v>534</v>
      </c>
      <c r="D505" s="6" t="s">
        <v>474</v>
      </c>
      <c r="E505" s="6" t="s">
        <v>289</v>
      </c>
      <c r="F505" s="6" t="s">
        <v>290</v>
      </c>
      <c r="G505" s="7">
        <v>500000</v>
      </c>
      <c r="H505" s="7">
        <v>0</v>
      </c>
      <c r="I505" s="7">
        <v>84311.38</v>
      </c>
      <c r="J505" s="7">
        <v>0</v>
      </c>
      <c r="K505" s="7">
        <v>401937.95</v>
      </c>
      <c r="L505" s="7">
        <v>13750.67</v>
      </c>
    </row>
    <row r="506" spans="1:12" x14ac:dyDescent="0.25">
      <c r="A506" s="6" t="s">
        <v>239</v>
      </c>
      <c r="B506" s="25" t="s">
        <v>533</v>
      </c>
      <c r="C506" s="25" t="s">
        <v>534</v>
      </c>
      <c r="D506" s="6" t="s">
        <v>474</v>
      </c>
      <c r="E506" s="6" t="s">
        <v>400</v>
      </c>
      <c r="F506" s="6" t="s">
        <v>401</v>
      </c>
      <c r="G506" s="7">
        <v>998355</v>
      </c>
      <c r="H506" s="7">
        <v>0</v>
      </c>
      <c r="I506" s="7">
        <v>0</v>
      </c>
      <c r="J506" s="7">
        <v>0</v>
      </c>
      <c r="K506" s="7">
        <v>998355</v>
      </c>
      <c r="L506" s="7">
        <v>0</v>
      </c>
    </row>
    <row r="507" spans="1:12" x14ac:dyDescent="0.25">
      <c r="A507" s="6" t="s">
        <v>239</v>
      </c>
      <c r="B507" s="25" t="s">
        <v>533</v>
      </c>
      <c r="C507" s="25" t="s">
        <v>534</v>
      </c>
      <c r="D507" s="6" t="s">
        <v>474</v>
      </c>
      <c r="E507" s="6" t="s">
        <v>293</v>
      </c>
      <c r="F507" s="6" t="s">
        <v>294</v>
      </c>
      <c r="G507" s="7">
        <v>59702494</v>
      </c>
      <c r="H507" s="7">
        <v>0</v>
      </c>
      <c r="I507" s="7">
        <v>0</v>
      </c>
      <c r="J507" s="7">
        <v>0</v>
      </c>
      <c r="K507" s="7">
        <v>58978672.539999999</v>
      </c>
      <c r="L507" s="7">
        <v>723821.46</v>
      </c>
    </row>
    <row r="508" spans="1:12" x14ac:dyDescent="0.25">
      <c r="A508" s="6" t="s">
        <v>239</v>
      </c>
      <c r="B508" s="25" t="s">
        <v>533</v>
      </c>
      <c r="C508" s="25" t="s">
        <v>534</v>
      </c>
      <c r="D508" s="6" t="s">
        <v>474</v>
      </c>
      <c r="E508" s="6" t="s">
        <v>295</v>
      </c>
      <c r="F508" s="6" t="s">
        <v>296</v>
      </c>
      <c r="G508" s="7">
        <v>1450000</v>
      </c>
      <c r="H508" s="7">
        <v>0</v>
      </c>
      <c r="I508" s="7">
        <v>33277.65</v>
      </c>
      <c r="J508" s="7">
        <v>0</v>
      </c>
      <c r="K508" s="7">
        <v>849059.43</v>
      </c>
      <c r="L508" s="7">
        <v>567662.92000000004</v>
      </c>
    </row>
    <row r="509" spans="1:12" x14ac:dyDescent="0.25">
      <c r="A509" s="6" t="s">
        <v>239</v>
      </c>
      <c r="B509" s="25" t="s">
        <v>533</v>
      </c>
      <c r="C509" s="25" t="s">
        <v>534</v>
      </c>
      <c r="D509" s="6" t="s">
        <v>474</v>
      </c>
      <c r="E509" s="6" t="s">
        <v>297</v>
      </c>
      <c r="F509" s="6" t="s">
        <v>298</v>
      </c>
      <c r="G509" s="7">
        <v>3700000</v>
      </c>
      <c r="H509" s="7">
        <v>0</v>
      </c>
      <c r="I509" s="7">
        <v>718521.02</v>
      </c>
      <c r="J509" s="7">
        <v>0</v>
      </c>
      <c r="K509" s="7">
        <v>1827649.72</v>
      </c>
      <c r="L509" s="7">
        <v>1153829.26</v>
      </c>
    </row>
    <row r="510" spans="1:12" x14ac:dyDescent="0.25">
      <c r="A510" s="6" t="s">
        <v>239</v>
      </c>
      <c r="B510" s="25" t="s">
        <v>533</v>
      </c>
      <c r="C510" s="25" t="s">
        <v>534</v>
      </c>
      <c r="D510" s="6" t="s">
        <v>474</v>
      </c>
      <c r="E510" s="6" t="s">
        <v>299</v>
      </c>
      <c r="F510" s="6" t="s">
        <v>300</v>
      </c>
      <c r="G510" s="7">
        <v>19000000</v>
      </c>
      <c r="H510" s="7">
        <v>0</v>
      </c>
      <c r="I510" s="7">
        <v>1000000</v>
      </c>
      <c r="J510" s="7">
        <v>0</v>
      </c>
      <c r="K510" s="7">
        <v>14535200</v>
      </c>
      <c r="L510" s="7">
        <v>3464800</v>
      </c>
    </row>
    <row r="511" spans="1:12" x14ac:dyDescent="0.25">
      <c r="A511" s="6" t="s">
        <v>239</v>
      </c>
      <c r="B511" s="25" t="s">
        <v>533</v>
      </c>
      <c r="C511" s="25" t="s">
        <v>534</v>
      </c>
      <c r="D511" s="6" t="s">
        <v>474</v>
      </c>
      <c r="E511" s="6" t="s">
        <v>301</v>
      </c>
      <c r="F511" s="6" t="s">
        <v>302</v>
      </c>
      <c r="G511" s="7">
        <v>225400000</v>
      </c>
      <c r="H511" s="7">
        <v>0</v>
      </c>
      <c r="I511" s="7">
        <v>0</v>
      </c>
      <c r="J511" s="7">
        <v>0</v>
      </c>
      <c r="K511" s="7">
        <v>225399952.03999999</v>
      </c>
      <c r="L511" s="7">
        <v>47.96</v>
      </c>
    </row>
    <row r="512" spans="1:12" x14ac:dyDescent="0.25">
      <c r="A512" s="6" t="s">
        <v>239</v>
      </c>
      <c r="B512" s="25" t="s">
        <v>533</v>
      </c>
      <c r="C512" s="25" t="s">
        <v>534</v>
      </c>
      <c r="D512" s="6" t="s">
        <v>474</v>
      </c>
      <c r="E512" s="6" t="s">
        <v>303</v>
      </c>
      <c r="F512" s="6" t="s">
        <v>304</v>
      </c>
      <c r="G512" s="7">
        <v>80003279</v>
      </c>
      <c r="H512" s="7">
        <v>0</v>
      </c>
      <c r="I512" s="7">
        <v>0</v>
      </c>
      <c r="J512" s="7">
        <v>0</v>
      </c>
      <c r="K512" s="7">
        <v>42068349.619999997</v>
      </c>
      <c r="L512" s="7">
        <v>37934929.380000003</v>
      </c>
    </row>
    <row r="513" spans="1:12" x14ac:dyDescent="0.25">
      <c r="A513" s="6" t="s">
        <v>239</v>
      </c>
      <c r="B513" s="25" t="s">
        <v>533</v>
      </c>
      <c r="C513" s="25" t="s">
        <v>534</v>
      </c>
      <c r="D513" s="6" t="s">
        <v>474</v>
      </c>
      <c r="E513" s="6" t="s">
        <v>305</v>
      </c>
      <c r="F513" s="6" t="s">
        <v>306</v>
      </c>
      <c r="G513" s="7">
        <v>3000000</v>
      </c>
      <c r="H513" s="7">
        <v>0</v>
      </c>
      <c r="I513" s="7">
        <v>0</v>
      </c>
      <c r="J513" s="7">
        <v>0</v>
      </c>
      <c r="K513" s="7">
        <v>1496781.05</v>
      </c>
      <c r="L513" s="7">
        <v>1503218.95</v>
      </c>
    </row>
    <row r="514" spans="1:12" x14ac:dyDescent="0.25">
      <c r="A514" s="6" t="s">
        <v>239</v>
      </c>
      <c r="B514" s="25" t="s">
        <v>533</v>
      </c>
      <c r="C514" s="25" t="s">
        <v>534</v>
      </c>
      <c r="D514" s="6" t="s">
        <v>474</v>
      </c>
      <c r="E514" s="6" t="s">
        <v>307</v>
      </c>
      <c r="F514" s="6" t="s">
        <v>308</v>
      </c>
      <c r="G514" s="7">
        <v>37410395</v>
      </c>
      <c r="H514" s="7">
        <v>0</v>
      </c>
      <c r="I514" s="7">
        <v>12074317.93</v>
      </c>
      <c r="J514" s="7">
        <v>0</v>
      </c>
      <c r="K514" s="7">
        <v>14779137.75</v>
      </c>
      <c r="L514" s="7">
        <v>10556939.32</v>
      </c>
    </row>
    <row r="515" spans="1:12" x14ac:dyDescent="0.25">
      <c r="A515" s="6" t="s">
        <v>239</v>
      </c>
      <c r="B515" s="25" t="s">
        <v>533</v>
      </c>
      <c r="C515" s="25" t="s">
        <v>534</v>
      </c>
      <c r="D515" s="6" t="s">
        <v>474</v>
      </c>
      <c r="E515" s="6" t="s">
        <v>406</v>
      </c>
      <c r="F515" s="6" t="s">
        <v>407</v>
      </c>
      <c r="G515" s="7">
        <v>300000</v>
      </c>
      <c r="H515" s="7">
        <v>0</v>
      </c>
      <c r="I515" s="7">
        <v>0</v>
      </c>
      <c r="J515" s="7">
        <v>0</v>
      </c>
      <c r="K515" s="7">
        <v>287020</v>
      </c>
      <c r="L515" s="7">
        <v>12980</v>
      </c>
    </row>
    <row r="516" spans="1:12" x14ac:dyDescent="0.25">
      <c r="A516" s="6" t="s">
        <v>239</v>
      </c>
      <c r="B516" s="25" t="s">
        <v>533</v>
      </c>
      <c r="C516" s="25" t="s">
        <v>534</v>
      </c>
      <c r="D516" s="6" t="s">
        <v>474</v>
      </c>
      <c r="E516" s="6" t="s">
        <v>309</v>
      </c>
      <c r="F516" s="6" t="s">
        <v>310</v>
      </c>
      <c r="G516" s="7">
        <v>10000000</v>
      </c>
      <c r="H516" s="7">
        <v>0</v>
      </c>
      <c r="I516" s="7">
        <v>0</v>
      </c>
      <c r="J516" s="7">
        <v>0</v>
      </c>
      <c r="K516" s="7">
        <v>1833786.88</v>
      </c>
      <c r="L516" s="7">
        <v>8166213.1200000001</v>
      </c>
    </row>
    <row r="517" spans="1:12" x14ac:dyDescent="0.25">
      <c r="A517" s="6" t="s">
        <v>239</v>
      </c>
      <c r="B517" s="25" t="s">
        <v>533</v>
      </c>
      <c r="C517" s="25" t="s">
        <v>534</v>
      </c>
      <c r="D517" s="6" t="s">
        <v>474</v>
      </c>
      <c r="E517" s="6" t="s">
        <v>311</v>
      </c>
      <c r="F517" s="6" t="s">
        <v>312</v>
      </c>
      <c r="G517" s="7">
        <v>3990000</v>
      </c>
      <c r="H517" s="7">
        <v>0</v>
      </c>
      <c r="I517" s="7">
        <v>0</v>
      </c>
      <c r="J517" s="7">
        <v>0</v>
      </c>
      <c r="K517" s="7">
        <v>3986744</v>
      </c>
      <c r="L517" s="7">
        <v>3256</v>
      </c>
    </row>
    <row r="518" spans="1:12" x14ac:dyDescent="0.25">
      <c r="A518" s="6" t="s">
        <v>239</v>
      </c>
      <c r="B518" s="25" t="s">
        <v>533</v>
      </c>
      <c r="C518" s="25" t="s">
        <v>534</v>
      </c>
      <c r="D518" s="6" t="s">
        <v>474</v>
      </c>
      <c r="E518" s="6" t="s">
        <v>313</v>
      </c>
      <c r="F518" s="6" t="s">
        <v>314</v>
      </c>
      <c r="G518" s="7">
        <v>300000</v>
      </c>
      <c r="H518" s="7">
        <v>0</v>
      </c>
      <c r="I518" s="7">
        <v>0</v>
      </c>
      <c r="J518" s="7">
        <v>0</v>
      </c>
      <c r="K518" s="7">
        <v>20000</v>
      </c>
      <c r="L518" s="7">
        <v>280000</v>
      </c>
    </row>
    <row r="519" spans="1:12" x14ac:dyDescent="0.25">
      <c r="A519" s="6" t="s">
        <v>239</v>
      </c>
      <c r="B519" s="25" t="s">
        <v>533</v>
      </c>
      <c r="C519" s="25" t="s">
        <v>534</v>
      </c>
      <c r="D519" s="6" t="s">
        <v>474</v>
      </c>
      <c r="E519" s="6" t="s">
        <v>315</v>
      </c>
      <c r="F519" s="6" t="s">
        <v>316</v>
      </c>
      <c r="G519" s="7">
        <v>5000000</v>
      </c>
      <c r="H519" s="7">
        <v>0</v>
      </c>
      <c r="I519" s="7">
        <v>74926</v>
      </c>
      <c r="J519" s="7">
        <v>0</v>
      </c>
      <c r="K519" s="7">
        <v>3320160</v>
      </c>
      <c r="L519" s="7">
        <v>1604914</v>
      </c>
    </row>
    <row r="520" spans="1:12" x14ac:dyDescent="0.25">
      <c r="A520" s="6" t="s">
        <v>239</v>
      </c>
      <c r="B520" s="25" t="s">
        <v>533</v>
      </c>
      <c r="C520" s="25" t="s">
        <v>534</v>
      </c>
      <c r="D520" s="6" t="s">
        <v>474</v>
      </c>
      <c r="E520" s="6" t="s">
        <v>319</v>
      </c>
      <c r="F520" s="6" t="s">
        <v>320</v>
      </c>
      <c r="G520" s="7">
        <v>5000000</v>
      </c>
      <c r="H520" s="7">
        <v>0</v>
      </c>
      <c r="I520" s="7">
        <v>0</v>
      </c>
      <c r="J520" s="7">
        <v>0</v>
      </c>
      <c r="K520" s="7">
        <v>5000000</v>
      </c>
      <c r="L520" s="7">
        <v>0</v>
      </c>
    </row>
    <row r="521" spans="1:12" x14ac:dyDescent="0.25">
      <c r="A521" s="6"/>
      <c r="B521" s="32" t="s">
        <v>528</v>
      </c>
      <c r="C521" s="32"/>
      <c r="D521" s="32"/>
      <c r="E521" s="32"/>
      <c r="F521" s="32"/>
      <c r="G521" s="12">
        <f t="shared" ref="G521:L521" si="38">SUM(G499:G520)</f>
        <v>657750773</v>
      </c>
      <c r="H521" s="12">
        <f t="shared" si="38"/>
        <v>0</v>
      </c>
      <c r="I521" s="12">
        <f t="shared" si="38"/>
        <v>26040080.200000003</v>
      </c>
      <c r="J521" s="12">
        <f t="shared" si="38"/>
        <v>0</v>
      </c>
      <c r="K521" s="12">
        <f t="shared" si="38"/>
        <v>556162182.21999991</v>
      </c>
      <c r="L521" s="12">
        <f t="shared" si="38"/>
        <v>75548510.579999998</v>
      </c>
    </row>
    <row r="522" spans="1:12" x14ac:dyDescent="0.25">
      <c r="A522" s="6" t="s">
        <v>239</v>
      </c>
      <c r="B522" s="26" t="s">
        <v>535</v>
      </c>
      <c r="C522" s="27" t="s">
        <v>534</v>
      </c>
      <c r="D522" s="6" t="s">
        <v>474</v>
      </c>
      <c r="E522" s="6" t="s">
        <v>321</v>
      </c>
      <c r="F522" s="6" t="s">
        <v>322</v>
      </c>
      <c r="G522" s="7">
        <v>104000000</v>
      </c>
      <c r="H522" s="7">
        <v>0</v>
      </c>
      <c r="I522" s="7">
        <v>9792078.25</v>
      </c>
      <c r="J522" s="7">
        <v>0</v>
      </c>
      <c r="K522" s="7">
        <v>91906990.129999995</v>
      </c>
      <c r="L522" s="7">
        <v>2300931.62</v>
      </c>
    </row>
    <row r="523" spans="1:12" x14ac:dyDescent="0.25">
      <c r="A523" s="6" t="s">
        <v>239</v>
      </c>
      <c r="B523" s="26" t="s">
        <v>535</v>
      </c>
      <c r="C523" s="27" t="s">
        <v>534</v>
      </c>
      <c r="D523" s="6" t="s">
        <v>474</v>
      </c>
      <c r="E523" s="6" t="s">
        <v>323</v>
      </c>
      <c r="F523" s="6" t="s">
        <v>324</v>
      </c>
      <c r="G523" s="7">
        <v>500000</v>
      </c>
      <c r="H523" s="7">
        <v>0</v>
      </c>
      <c r="I523" s="7">
        <v>0</v>
      </c>
      <c r="J523" s="7">
        <v>0</v>
      </c>
      <c r="K523" s="7">
        <v>499658.88</v>
      </c>
      <c r="L523" s="7">
        <v>341.12</v>
      </c>
    </row>
    <row r="524" spans="1:12" x14ac:dyDescent="0.25">
      <c r="A524" s="6" t="s">
        <v>239</v>
      </c>
      <c r="B524" s="26" t="s">
        <v>535</v>
      </c>
      <c r="C524" s="27" t="s">
        <v>534</v>
      </c>
      <c r="D524" s="6" t="s">
        <v>474</v>
      </c>
      <c r="E524" s="6" t="s">
        <v>325</v>
      </c>
      <c r="F524" s="6" t="s">
        <v>326</v>
      </c>
      <c r="G524" s="7">
        <v>14000000</v>
      </c>
      <c r="H524" s="7">
        <v>0</v>
      </c>
      <c r="I524" s="7">
        <v>7811133.4299999997</v>
      </c>
      <c r="J524" s="7">
        <v>0</v>
      </c>
      <c r="K524" s="7">
        <v>4963651.24</v>
      </c>
      <c r="L524" s="7">
        <v>1225215.33</v>
      </c>
    </row>
    <row r="525" spans="1:12" x14ac:dyDescent="0.25">
      <c r="A525" s="6" t="s">
        <v>239</v>
      </c>
      <c r="B525" s="26" t="s">
        <v>535</v>
      </c>
      <c r="C525" s="27" t="s">
        <v>534</v>
      </c>
      <c r="D525" s="6" t="s">
        <v>474</v>
      </c>
      <c r="E525" s="6" t="s">
        <v>327</v>
      </c>
      <c r="F525" s="6" t="s">
        <v>328</v>
      </c>
      <c r="G525" s="7">
        <v>1292950</v>
      </c>
      <c r="H525" s="7">
        <v>0</v>
      </c>
      <c r="I525" s="7">
        <v>0</v>
      </c>
      <c r="J525" s="7">
        <v>0</v>
      </c>
      <c r="K525" s="7">
        <v>997024.2</v>
      </c>
      <c r="L525" s="7">
        <v>295925.8</v>
      </c>
    </row>
    <row r="526" spans="1:12" x14ac:dyDescent="0.25">
      <c r="A526" s="6" t="s">
        <v>239</v>
      </c>
      <c r="B526" s="26" t="s">
        <v>535</v>
      </c>
      <c r="C526" s="27" t="s">
        <v>534</v>
      </c>
      <c r="D526" s="6" t="s">
        <v>474</v>
      </c>
      <c r="E526" s="6" t="s">
        <v>329</v>
      </c>
      <c r="F526" s="6" t="s">
        <v>330</v>
      </c>
      <c r="G526" s="7">
        <v>166380000</v>
      </c>
      <c r="H526" s="7">
        <v>0</v>
      </c>
      <c r="I526" s="7">
        <v>22534365.449999999</v>
      </c>
      <c r="J526" s="7">
        <v>0</v>
      </c>
      <c r="K526" s="7">
        <v>143808546.27000001</v>
      </c>
      <c r="L526" s="7">
        <v>37088.28</v>
      </c>
    </row>
    <row r="527" spans="1:12" x14ac:dyDescent="0.25">
      <c r="A527" s="6" t="s">
        <v>239</v>
      </c>
      <c r="B527" s="26" t="s">
        <v>535</v>
      </c>
      <c r="C527" s="27" t="s">
        <v>534</v>
      </c>
      <c r="D527" s="6" t="s">
        <v>474</v>
      </c>
      <c r="E527" s="6" t="s">
        <v>331</v>
      </c>
      <c r="F527" s="6" t="s">
        <v>332</v>
      </c>
      <c r="G527" s="7">
        <v>150000</v>
      </c>
      <c r="H527" s="7">
        <v>0</v>
      </c>
      <c r="I527" s="7">
        <v>0</v>
      </c>
      <c r="J527" s="7">
        <v>0</v>
      </c>
      <c r="K527" s="7">
        <v>9372.09</v>
      </c>
      <c r="L527" s="7">
        <v>140627.91</v>
      </c>
    </row>
    <row r="528" spans="1:12" x14ac:dyDescent="0.25">
      <c r="A528" s="6" t="s">
        <v>239</v>
      </c>
      <c r="B528" s="26" t="s">
        <v>535</v>
      </c>
      <c r="C528" s="27" t="s">
        <v>534</v>
      </c>
      <c r="D528" s="6" t="s">
        <v>474</v>
      </c>
      <c r="E528" s="6" t="s">
        <v>333</v>
      </c>
      <c r="F528" s="6" t="s">
        <v>334</v>
      </c>
      <c r="G528" s="7">
        <v>150000</v>
      </c>
      <c r="H528" s="7">
        <v>0</v>
      </c>
      <c r="I528" s="7">
        <v>0</v>
      </c>
      <c r="J528" s="7">
        <v>0</v>
      </c>
      <c r="K528" s="7">
        <v>2160</v>
      </c>
      <c r="L528" s="7">
        <v>147840</v>
      </c>
    </row>
    <row r="529" spans="1:12" x14ac:dyDescent="0.25">
      <c r="A529" s="6" t="s">
        <v>239</v>
      </c>
      <c r="B529" s="26" t="s">
        <v>535</v>
      </c>
      <c r="C529" s="27" t="s">
        <v>534</v>
      </c>
      <c r="D529" s="6" t="s">
        <v>474</v>
      </c>
      <c r="E529" s="6" t="s">
        <v>337</v>
      </c>
      <c r="F529" s="6" t="s">
        <v>338</v>
      </c>
      <c r="G529" s="7">
        <v>2300000</v>
      </c>
      <c r="H529" s="7">
        <v>0</v>
      </c>
      <c r="I529" s="7">
        <v>0</v>
      </c>
      <c r="J529" s="7">
        <v>0</v>
      </c>
      <c r="K529" s="7">
        <v>1564136.45</v>
      </c>
      <c r="L529" s="7">
        <v>735863.55</v>
      </c>
    </row>
    <row r="530" spans="1:12" x14ac:dyDescent="0.25">
      <c r="A530" s="6" t="s">
        <v>239</v>
      </c>
      <c r="B530" s="26" t="s">
        <v>535</v>
      </c>
      <c r="C530" s="27" t="s">
        <v>534</v>
      </c>
      <c r="D530" s="6" t="s">
        <v>474</v>
      </c>
      <c r="E530" s="6" t="s">
        <v>341</v>
      </c>
      <c r="F530" s="6" t="s">
        <v>342</v>
      </c>
      <c r="G530" s="7">
        <v>150000</v>
      </c>
      <c r="H530" s="7">
        <v>0</v>
      </c>
      <c r="I530" s="7">
        <v>0</v>
      </c>
      <c r="J530" s="7">
        <v>0</v>
      </c>
      <c r="K530" s="7">
        <v>42484.93</v>
      </c>
      <c r="L530" s="7">
        <v>107515.07</v>
      </c>
    </row>
    <row r="531" spans="1:12" x14ac:dyDescent="0.25">
      <c r="A531" s="6" t="s">
        <v>239</v>
      </c>
      <c r="B531" s="26" t="s">
        <v>535</v>
      </c>
      <c r="C531" s="27" t="s">
        <v>534</v>
      </c>
      <c r="D531" s="6" t="s">
        <v>474</v>
      </c>
      <c r="E531" s="6" t="s">
        <v>343</v>
      </c>
      <c r="F531" s="6" t="s">
        <v>344</v>
      </c>
      <c r="G531" s="7">
        <v>1000000</v>
      </c>
      <c r="H531" s="7">
        <v>0</v>
      </c>
      <c r="I531" s="7">
        <v>0</v>
      </c>
      <c r="J531" s="7">
        <v>0</v>
      </c>
      <c r="K531" s="7">
        <v>864518.63</v>
      </c>
      <c r="L531" s="7">
        <v>135481.37</v>
      </c>
    </row>
    <row r="532" spans="1:12" x14ac:dyDescent="0.25">
      <c r="A532" s="6" t="s">
        <v>239</v>
      </c>
      <c r="B532" s="26" t="s">
        <v>535</v>
      </c>
      <c r="C532" s="27" t="s">
        <v>534</v>
      </c>
      <c r="D532" s="6" t="s">
        <v>474</v>
      </c>
      <c r="E532" s="6" t="s">
        <v>345</v>
      </c>
      <c r="F532" s="6" t="s">
        <v>346</v>
      </c>
      <c r="G532" s="7">
        <v>300000</v>
      </c>
      <c r="H532" s="7">
        <v>0</v>
      </c>
      <c r="I532" s="7">
        <v>0</v>
      </c>
      <c r="J532" s="7">
        <v>0</v>
      </c>
      <c r="K532" s="7">
        <v>267535.63</v>
      </c>
      <c r="L532" s="7">
        <v>32464.37</v>
      </c>
    </row>
    <row r="533" spans="1:12" x14ac:dyDescent="0.25">
      <c r="A533" s="6" t="s">
        <v>239</v>
      </c>
      <c r="B533" s="26" t="s">
        <v>535</v>
      </c>
      <c r="C533" s="27" t="s">
        <v>534</v>
      </c>
      <c r="D533" s="6" t="s">
        <v>474</v>
      </c>
      <c r="E533" s="6" t="s">
        <v>347</v>
      </c>
      <c r="F533" s="6" t="s">
        <v>348</v>
      </c>
      <c r="G533" s="7">
        <v>23240000</v>
      </c>
      <c r="H533" s="7">
        <v>0</v>
      </c>
      <c r="I533" s="7">
        <v>3210237.17</v>
      </c>
      <c r="J533" s="7">
        <v>0</v>
      </c>
      <c r="K533" s="7">
        <v>19431102.129999999</v>
      </c>
      <c r="L533" s="7">
        <v>598660.69999999995</v>
      </c>
    </row>
    <row r="534" spans="1:12" x14ac:dyDescent="0.25">
      <c r="A534" s="6" t="s">
        <v>239</v>
      </c>
      <c r="B534" s="26" t="s">
        <v>535</v>
      </c>
      <c r="C534" s="27" t="s">
        <v>534</v>
      </c>
      <c r="D534" s="6" t="s">
        <v>474</v>
      </c>
      <c r="E534" s="6" t="s">
        <v>349</v>
      </c>
      <c r="F534" s="6" t="s">
        <v>350</v>
      </c>
      <c r="G534" s="7">
        <v>1500000</v>
      </c>
      <c r="H534" s="7">
        <v>0</v>
      </c>
      <c r="I534" s="7">
        <v>0</v>
      </c>
      <c r="J534" s="7">
        <v>0</v>
      </c>
      <c r="K534" s="7">
        <v>1499891.52</v>
      </c>
      <c r="L534" s="7">
        <v>108.48</v>
      </c>
    </row>
    <row r="535" spans="1:12" x14ac:dyDescent="0.25">
      <c r="A535" s="6" t="s">
        <v>239</v>
      </c>
      <c r="B535" s="26" t="s">
        <v>535</v>
      </c>
      <c r="C535" s="27" t="s">
        <v>534</v>
      </c>
      <c r="D535" s="6" t="s">
        <v>474</v>
      </c>
      <c r="E535" s="6" t="s">
        <v>351</v>
      </c>
      <c r="F535" s="6" t="s">
        <v>352</v>
      </c>
      <c r="G535" s="7">
        <v>6200000</v>
      </c>
      <c r="H535" s="7">
        <v>0</v>
      </c>
      <c r="I535" s="7">
        <v>0</v>
      </c>
      <c r="J535" s="7">
        <v>0</v>
      </c>
      <c r="K535" s="7">
        <v>5855234.3799999999</v>
      </c>
      <c r="L535" s="7">
        <v>344765.62</v>
      </c>
    </row>
    <row r="536" spans="1:12" x14ac:dyDescent="0.25">
      <c r="A536" s="6" t="s">
        <v>239</v>
      </c>
      <c r="B536" s="26" t="s">
        <v>535</v>
      </c>
      <c r="C536" s="27" t="s">
        <v>534</v>
      </c>
      <c r="D536" s="6" t="s">
        <v>474</v>
      </c>
      <c r="E536" s="6" t="s">
        <v>353</v>
      </c>
      <c r="F536" s="6" t="s">
        <v>354</v>
      </c>
      <c r="G536" s="7">
        <v>3000000</v>
      </c>
      <c r="H536" s="7">
        <v>0</v>
      </c>
      <c r="I536" s="7">
        <v>0</v>
      </c>
      <c r="J536" s="7">
        <v>0</v>
      </c>
      <c r="K536" s="7">
        <v>2694018.22</v>
      </c>
      <c r="L536" s="7">
        <v>305981.78000000003</v>
      </c>
    </row>
    <row r="537" spans="1:12" x14ac:dyDescent="0.25">
      <c r="A537" s="6" t="s">
        <v>239</v>
      </c>
      <c r="B537" s="26" t="s">
        <v>535</v>
      </c>
      <c r="C537" s="27" t="s">
        <v>534</v>
      </c>
      <c r="D537" s="6" t="s">
        <v>474</v>
      </c>
      <c r="E537" s="6" t="s">
        <v>355</v>
      </c>
      <c r="F537" s="6" t="s">
        <v>356</v>
      </c>
      <c r="G537" s="7">
        <v>18000000</v>
      </c>
      <c r="H537" s="7">
        <v>0</v>
      </c>
      <c r="I537" s="7">
        <v>0</v>
      </c>
      <c r="J537" s="7">
        <v>0</v>
      </c>
      <c r="K537" s="7">
        <v>17623167.199999999</v>
      </c>
      <c r="L537" s="7">
        <v>376832.8</v>
      </c>
    </row>
    <row r="538" spans="1:12" x14ac:dyDescent="0.25">
      <c r="A538" s="6" t="s">
        <v>239</v>
      </c>
      <c r="B538" s="26" t="s">
        <v>535</v>
      </c>
      <c r="C538" s="27" t="s">
        <v>534</v>
      </c>
      <c r="D538" s="6" t="s">
        <v>474</v>
      </c>
      <c r="E538" s="6" t="s">
        <v>357</v>
      </c>
      <c r="F538" s="6" t="s">
        <v>358</v>
      </c>
      <c r="G538" s="7">
        <v>11100000</v>
      </c>
      <c r="H538" s="7">
        <v>0</v>
      </c>
      <c r="I538" s="7">
        <v>2890528.7</v>
      </c>
      <c r="J538" s="7">
        <v>0</v>
      </c>
      <c r="K538" s="7">
        <v>7654664.9800000004</v>
      </c>
      <c r="L538" s="7">
        <v>554806.31999999995</v>
      </c>
    </row>
    <row r="539" spans="1:12" x14ac:dyDescent="0.25">
      <c r="A539" s="6" t="s">
        <v>239</v>
      </c>
      <c r="B539" s="26" t="s">
        <v>535</v>
      </c>
      <c r="C539" s="27" t="s">
        <v>534</v>
      </c>
      <c r="D539" s="6" t="s">
        <v>474</v>
      </c>
      <c r="E539" s="6" t="s">
        <v>359</v>
      </c>
      <c r="F539" s="6" t="s">
        <v>360</v>
      </c>
      <c r="G539" s="7">
        <v>24707050</v>
      </c>
      <c r="H539" s="7">
        <v>0</v>
      </c>
      <c r="I539" s="7">
        <v>0</v>
      </c>
      <c r="J539" s="7">
        <v>0</v>
      </c>
      <c r="K539" s="7">
        <v>23755374.82</v>
      </c>
      <c r="L539" s="7">
        <v>951675.18</v>
      </c>
    </row>
    <row r="540" spans="1:12" x14ac:dyDescent="0.25">
      <c r="A540" s="6" t="s">
        <v>239</v>
      </c>
      <c r="B540" s="26" t="s">
        <v>535</v>
      </c>
      <c r="C540" s="27" t="s">
        <v>534</v>
      </c>
      <c r="D540" s="6" t="s">
        <v>474</v>
      </c>
      <c r="E540" s="6" t="s">
        <v>363</v>
      </c>
      <c r="F540" s="6" t="s">
        <v>364</v>
      </c>
      <c r="G540" s="7">
        <v>1000000</v>
      </c>
      <c r="H540" s="7">
        <v>0</v>
      </c>
      <c r="I540" s="7">
        <v>0</v>
      </c>
      <c r="J540" s="7">
        <v>0</v>
      </c>
      <c r="K540" s="7">
        <v>893420.94</v>
      </c>
      <c r="L540" s="7">
        <v>106579.06</v>
      </c>
    </row>
    <row r="541" spans="1:12" x14ac:dyDescent="0.25">
      <c r="A541" s="6"/>
      <c r="B541" s="32" t="s">
        <v>516</v>
      </c>
      <c r="C541" s="32"/>
      <c r="D541" s="32"/>
      <c r="E541" s="32"/>
      <c r="F541" s="32"/>
      <c r="G541" s="12">
        <f t="shared" ref="G541:L541" si="39">SUM(G522:G540)</f>
        <v>378970000</v>
      </c>
      <c r="H541" s="12">
        <f t="shared" si="39"/>
        <v>0</v>
      </c>
      <c r="I541" s="12">
        <f t="shared" si="39"/>
        <v>46238343</v>
      </c>
      <c r="J541" s="12">
        <f t="shared" si="39"/>
        <v>0</v>
      </c>
      <c r="K541" s="12">
        <f t="shared" si="39"/>
        <v>324332952.64000005</v>
      </c>
      <c r="L541" s="12">
        <f t="shared" si="39"/>
        <v>8398704.3600000013</v>
      </c>
    </row>
    <row r="542" spans="1:12" x14ac:dyDescent="0.25">
      <c r="A542" s="6" t="s">
        <v>239</v>
      </c>
      <c r="B542" s="25" t="s">
        <v>536</v>
      </c>
      <c r="C542" s="25" t="s">
        <v>534</v>
      </c>
      <c r="D542" s="6" t="s">
        <v>474</v>
      </c>
      <c r="E542" s="6" t="s">
        <v>435</v>
      </c>
      <c r="F542" s="6" t="s">
        <v>436</v>
      </c>
      <c r="G542" s="7">
        <v>100000000</v>
      </c>
      <c r="H542" s="7">
        <v>0</v>
      </c>
      <c r="I542" s="7">
        <v>0</v>
      </c>
      <c r="J542" s="7">
        <v>0</v>
      </c>
      <c r="K542" s="7">
        <v>0</v>
      </c>
      <c r="L542" s="7">
        <v>100000000</v>
      </c>
    </row>
    <row r="543" spans="1:12" x14ac:dyDescent="0.25">
      <c r="A543" s="6" t="s">
        <v>239</v>
      </c>
      <c r="B543" s="25" t="s">
        <v>536</v>
      </c>
      <c r="C543" s="25" t="s">
        <v>534</v>
      </c>
      <c r="D543" s="6" t="s">
        <v>474</v>
      </c>
      <c r="E543" s="6" t="s">
        <v>365</v>
      </c>
      <c r="F543" s="6" t="s">
        <v>366</v>
      </c>
      <c r="G543" s="7">
        <v>5356267.41</v>
      </c>
      <c r="H543" s="7">
        <v>0</v>
      </c>
      <c r="I543" s="7">
        <v>0</v>
      </c>
      <c r="J543" s="7">
        <v>0</v>
      </c>
      <c r="K543" s="7">
        <v>5183549.3499999996</v>
      </c>
      <c r="L543" s="7">
        <v>172718.06</v>
      </c>
    </row>
    <row r="544" spans="1:12" x14ac:dyDescent="0.25">
      <c r="A544" s="6" t="s">
        <v>239</v>
      </c>
      <c r="B544" s="25" t="s">
        <v>536</v>
      </c>
      <c r="C544" s="25" t="s">
        <v>534</v>
      </c>
      <c r="D544" s="6" t="s">
        <v>474</v>
      </c>
      <c r="E544" s="6" t="s">
        <v>367</v>
      </c>
      <c r="F544" s="6" t="s">
        <v>368</v>
      </c>
      <c r="G544" s="7">
        <v>16643732.59</v>
      </c>
      <c r="H544" s="7">
        <v>0</v>
      </c>
      <c r="I544" s="7">
        <v>754987.09</v>
      </c>
      <c r="J544" s="7">
        <v>0</v>
      </c>
      <c r="K544" s="7">
        <v>13009763.08</v>
      </c>
      <c r="L544" s="7">
        <v>2878982.42</v>
      </c>
    </row>
    <row r="545" spans="1:12" x14ac:dyDescent="0.25">
      <c r="A545" s="6" t="s">
        <v>239</v>
      </c>
      <c r="B545" s="25" t="s">
        <v>536</v>
      </c>
      <c r="C545" s="25" t="s">
        <v>534</v>
      </c>
      <c r="D545" s="6" t="s">
        <v>474</v>
      </c>
      <c r="E545" s="6" t="s">
        <v>369</v>
      </c>
      <c r="F545" s="6" t="s">
        <v>370</v>
      </c>
      <c r="G545" s="7">
        <v>107496222</v>
      </c>
      <c r="H545" s="7">
        <v>0</v>
      </c>
      <c r="I545" s="7">
        <v>17322866.100000001</v>
      </c>
      <c r="J545" s="7">
        <v>0</v>
      </c>
      <c r="K545" s="7">
        <v>88838556.359999999</v>
      </c>
      <c r="L545" s="7">
        <v>1334799.54</v>
      </c>
    </row>
    <row r="546" spans="1:12" x14ac:dyDescent="0.25">
      <c r="A546" s="6" t="s">
        <v>239</v>
      </c>
      <c r="B546" s="25" t="s">
        <v>536</v>
      </c>
      <c r="C546" s="25" t="s">
        <v>534</v>
      </c>
      <c r="D546" s="6" t="s">
        <v>474</v>
      </c>
      <c r="E546" s="6" t="s">
        <v>371</v>
      </c>
      <c r="F546" s="6" t="s">
        <v>372</v>
      </c>
      <c r="G546" s="7">
        <v>160700000</v>
      </c>
      <c r="H546" s="7">
        <v>0</v>
      </c>
      <c r="I546" s="7">
        <v>0</v>
      </c>
      <c r="J546" s="7">
        <v>0</v>
      </c>
      <c r="K546" s="7">
        <v>160238840.91</v>
      </c>
      <c r="L546" s="7">
        <v>461159.09</v>
      </c>
    </row>
    <row r="547" spans="1:12" x14ac:dyDescent="0.25">
      <c r="A547" s="6" t="s">
        <v>239</v>
      </c>
      <c r="B547" s="25" t="s">
        <v>536</v>
      </c>
      <c r="C547" s="25" t="s">
        <v>534</v>
      </c>
      <c r="D547" s="6" t="s">
        <v>474</v>
      </c>
      <c r="E547" s="6" t="s">
        <v>373</v>
      </c>
      <c r="F547" s="6" t="s">
        <v>374</v>
      </c>
      <c r="G547" s="7">
        <v>1100000000</v>
      </c>
      <c r="H547" s="7">
        <v>0</v>
      </c>
      <c r="I547" s="7">
        <v>320491722.17000002</v>
      </c>
      <c r="J547" s="7">
        <v>0</v>
      </c>
      <c r="K547" s="7">
        <v>383095414.88</v>
      </c>
      <c r="L547" s="7">
        <v>396412862.94999999</v>
      </c>
    </row>
    <row r="548" spans="1:12" x14ac:dyDescent="0.25">
      <c r="A548" s="6" t="s">
        <v>239</v>
      </c>
      <c r="B548" s="25" t="s">
        <v>536</v>
      </c>
      <c r="C548" s="25" t="s">
        <v>534</v>
      </c>
      <c r="D548" s="6" t="s">
        <v>474</v>
      </c>
      <c r="E548" s="6" t="s">
        <v>375</v>
      </c>
      <c r="F548" s="6" t="s">
        <v>376</v>
      </c>
      <c r="G548" s="7">
        <v>43000000</v>
      </c>
      <c r="H548" s="7">
        <v>0</v>
      </c>
      <c r="I548" s="7">
        <v>0</v>
      </c>
      <c r="J548" s="7">
        <v>0</v>
      </c>
      <c r="K548" s="7">
        <v>40056154.490000002</v>
      </c>
      <c r="L548" s="7">
        <v>2943845.51</v>
      </c>
    </row>
    <row r="549" spans="1:12" x14ac:dyDescent="0.25">
      <c r="A549" s="6"/>
      <c r="B549" s="32" t="s">
        <v>517</v>
      </c>
      <c r="C549" s="32"/>
      <c r="D549" s="32"/>
      <c r="E549" s="32"/>
      <c r="F549" s="32"/>
      <c r="G549" s="12">
        <f t="shared" ref="G549:L549" si="40">SUM(G542:G548)</f>
        <v>1533196222</v>
      </c>
      <c r="H549" s="12">
        <f t="shared" si="40"/>
        <v>0</v>
      </c>
      <c r="I549" s="12">
        <f t="shared" si="40"/>
        <v>338569575.36000001</v>
      </c>
      <c r="J549" s="12">
        <f t="shared" si="40"/>
        <v>0</v>
      </c>
      <c r="K549" s="12">
        <f t="shared" si="40"/>
        <v>690422279.06999993</v>
      </c>
      <c r="L549" s="12">
        <f t="shared" si="40"/>
        <v>504204367.56999999</v>
      </c>
    </row>
    <row r="550" spans="1:12" x14ac:dyDescent="0.25">
      <c r="A550" s="6" t="s">
        <v>239</v>
      </c>
      <c r="B550" s="25" t="s">
        <v>537</v>
      </c>
      <c r="C550" s="25" t="s">
        <v>538</v>
      </c>
      <c r="D550" s="6" t="s">
        <v>474</v>
      </c>
      <c r="E550" s="6" t="s">
        <v>481</v>
      </c>
      <c r="F550" s="6" t="s">
        <v>378</v>
      </c>
      <c r="G550" s="7">
        <v>44262380</v>
      </c>
      <c r="H550" s="7">
        <v>0</v>
      </c>
      <c r="I550" s="7">
        <v>0</v>
      </c>
      <c r="J550" s="7">
        <v>0</v>
      </c>
      <c r="K550" s="7">
        <v>39015502.130000003</v>
      </c>
      <c r="L550" s="7">
        <v>5246877.87</v>
      </c>
    </row>
    <row r="551" spans="1:12" x14ac:dyDescent="0.25">
      <c r="A551" s="6" t="s">
        <v>239</v>
      </c>
      <c r="B551" s="25" t="s">
        <v>537</v>
      </c>
      <c r="C551" s="25" t="s">
        <v>538</v>
      </c>
      <c r="D551" s="6" t="s">
        <v>474</v>
      </c>
      <c r="E551" s="6" t="s">
        <v>482</v>
      </c>
      <c r="F551" s="6" t="s">
        <v>380</v>
      </c>
      <c r="G551" s="7">
        <v>7847939</v>
      </c>
      <c r="H551" s="7">
        <v>0</v>
      </c>
      <c r="I551" s="7">
        <v>0</v>
      </c>
      <c r="J551" s="7">
        <v>0</v>
      </c>
      <c r="K551" s="7">
        <v>6917642.25</v>
      </c>
      <c r="L551" s="7">
        <v>930296.75</v>
      </c>
    </row>
    <row r="552" spans="1:12" x14ac:dyDescent="0.25">
      <c r="A552" s="6" t="s">
        <v>239</v>
      </c>
      <c r="B552" s="25" t="s">
        <v>537</v>
      </c>
      <c r="C552" s="25" t="s">
        <v>534</v>
      </c>
      <c r="D552" s="6" t="s">
        <v>474</v>
      </c>
      <c r="E552" s="6" t="s">
        <v>381</v>
      </c>
      <c r="F552" s="6" t="s">
        <v>382</v>
      </c>
      <c r="G552" s="7">
        <v>40000000</v>
      </c>
      <c r="H552" s="7">
        <v>0</v>
      </c>
      <c r="I552" s="7">
        <v>0</v>
      </c>
      <c r="J552" s="7">
        <v>0</v>
      </c>
      <c r="K552" s="7">
        <v>19212409.920000002</v>
      </c>
      <c r="L552" s="7">
        <v>20787590.079999998</v>
      </c>
    </row>
    <row r="553" spans="1:12" x14ac:dyDescent="0.25">
      <c r="A553" s="6" t="s">
        <v>239</v>
      </c>
      <c r="B553" s="25" t="s">
        <v>537</v>
      </c>
      <c r="C553" s="25" t="s">
        <v>538</v>
      </c>
      <c r="D553" s="6" t="s">
        <v>474</v>
      </c>
      <c r="E553" s="6" t="s">
        <v>383</v>
      </c>
      <c r="F553" s="6" t="s">
        <v>384</v>
      </c>
      <c r="G553" s="7">
        <v>35072037</v>
      </c>
      <c r="H553" s="7">
        <v>0</v>
      </c>
      <c r="I553" s="7">
        <v>0</v>
      </c>
      <c r="J553" s="7">
        <v>0</v>
      </c>
      <c r="K553" s="7">
        <v>17908351.5</v>
      </c>
      <c r="L553" s="7">
        <v>17163685.5</v>
      </c>
    </row>
    <row r="554" spans="1:12" x14ac:dyDescent="0.25">
      <c r="A554" s="6" t="s">
        <v>239</v>
      </c>
      <c r="B554" s="25" t="s">
        <v>537</v>
      </c>
      <c r="C554" s="25" t="s">
        <v>534</v>
      </c>
      <c r="D554" s="6" t="s">
        <v>474</v>
      </c>
      <c r="E554" s="6" t="s">
        <v>385</v>
      </c>
      <c r="F554" s="6" t="s">
        <v>386</v>
      </c>
      <c r="G554" s="7">
        <v>30000000</v>
      </c>
      <c r="H554" s="7">
        <v>0</v>
      </c>
      <c r="I554" s="7">
        <v>1646086.11</v>
      </c>
      <c r="J554" s="7">
        <v>0</v>
      </c>
      <c r="K554" s="7">
        <v>3719455.76</v>
      </c>
      <c r="L554" s="7">
        <v>24634458.129999999</v>
      </c>
    </row>
    <row r="555" spans="1:12" x14ac:dyDescent="0.25">
      <c r="A555" s="6"/>
      <c r="B555" s="32" t="s">
        <v>518</v>
      </c>
      <c r="C555" s="32"/>
      <c r="D555" s="32"/>
      <c r="E555" s="32"/>
      <c r="F555" s="32"/>
      <c r="G555" s="12">
        <f t="shared" ref="G555:L555" si="41">SUM(G550:G554)</f>
        <v>157182356</v>
      </c>
      <c r="H555" s="12">
        <f t="shared" si="41"/>
        <v>0</v>
      </c>
      <c r="I555" s="12">
        <f t="shared" si="41"/>
        <v>1646086.11</v>
      </c>
      <c r="J555" s="12">
        <f t="shared" si="41"/>
        <v>0</v>
      </c>
      <c r="K555" s="12">
        <f t="shared" si="41"/>
        <v>86773361.560000017</v>
      </c>
      <c r="L555" s="12">
        <f t="shared" si="41"/>
        <v>68762908.329999998</v>
      </c>
    </row>
    <row r="556" spans="1:12" x14ac:dyDescent="0.25">
      <c r="A556" s="6" t="s">
        <v>239</v>
      </c>
      <c r="B556" s="25" t="s">
        <v>539</v>
      </c>
      <c r="C556" s="29" t="s">
        <v>534</v>
      </c>
      <c r="D556" s="6" t="s">
        <v>474</v>
      </c>
      <c r="E556" s="6" t="s">
        <v>387</v>
      </c>
      <c r="F556" s="6" t="s">
        <v>388</v>
      </c>
      <c r="G556" s="7">
        <v>48000000</v>
      </c>
      <c r="H556" s="7">
        <v>0</v>
      </c>
      <c r="I556" s="7">
        <v>0</v>
      </c>
      <c r="J556" s="7">
        <v>0</v>
      </c>
      <c r="K556" s="7">
        <v>48000000</v>
      </c>
      <c r="L556" s="7">
        <v>0</v>
      </c>
    </row>
    <row r="557" spans="1:12" x14ac:dyDescent="0.25">
      <c r="B557" s="32" t="s">
        <v>519</v>
      </c>
      <c r="C557" s="32"/>
      <c r="D557" s="32"/>
      <c r="E557" s="32"/>
      <c r="F557" s="32"/>
      <c r="G557" s="21">
        <f t="shared" ref="G557:L557" si="42">SUM(G556)</f>
        <v>48000000</v>
      </c>
      <c r="H557" s="21">
        <f t="shared" si="42"/>
        <v>0</v>
      </c>
      <c r="I557" s="21">
        <f t="shared" si="42"/>
        <v>0</v>
      </c>
      <c r="J557" s="21">
        <f t="shared" si="42"/>
        <v>0</v>
      </c>
      <c r="K557" s="21">
        <f t="shared" si="42"/>
        <v>48000000</v>
      </c>
      <c r="L557" s="21">
        <f t="shared" si="42"/>
        <v>0</v>
      </c>
    </row>
    <row r="558" spans="1:12" x14ac:dyDescent="0.25">
      <c r="A558" s="35" t="s">
        <v>526</v>
      </c>
      <c r="B558" s="35"/>
      <c r="C558" s="35"/>
      <c r="D558" s="35"/>
      <c r="E558" s="35"/>
      <c r="F558" s="35"/>
      <c r="G558" s="22">
        <f t="shared" ref="G558:L558" si="43">+G498+G521+G541+G549+G555+G557</f>
        <v>6789601606</v>
      </c>
      <c r="H558" s="22">
        <f t="shared" si="43"/>
        <v>0</v>
      </c>
      <c r="I558" s="22">
        <f t="shared" si="43"/>
        <v>412494084.67000002</v>
      </c>
      <c r="J558" s="22">
        <f t="shared" si="43"/>
        <v>0</v>
      </c>
      <c r="K558" s="22">
        <f t="shared" si="43"/>
        <v>5243697852.96</v>
      </c>
      <c r="L558" s="22">
        <f t="shared" si="43"/>
        <v>1133409668.3699999</v>
      </c>
    </row>
    <row r="559" spans="1:12" x14ac:dyDescent="0.25">
      <c r="B559" s="36" t="s">
        <v>527</v>
      </c>
      <c r="C559" s="36"/>
      <c r="D559" s="36"/>
      <c r="E559" s="36"/>
      <c r="F559" s="36"/>
      <c r="G559" s="23">
        <f t="shared" ref="G559:L559" si="44">+G82+G165+G259+G335+G405+G483+G558</f>
        <v>271768780105.32001</v>
      </c>
      <c r="H559" s="23">
        <f t="shared" si="44"/>
        <v>0</v>
      </c>
      <c r="I559" s="23">
        <f t="shared" si="44"/>
        <v>4334929088.8400002</v>
      </c>
      <c r="J559" s="23">
        <f t="shared" si="44"/>
        <v>0</v>
      </c>
      <c r="K559" s="23">
        <f t="shared" si="44"/>
        <v>249292500334.70999</v>
      </c>
      <c r="L559" s="23">
        <f t="shared" si="44"/>
        <v>18141350681.77</v>
      </c>
    </row>
    <row r="560" spans="1:12" s="11" customFormat="1" x14ac:dyDescent="0.25">
      <c r="B560" s="25"/>
      <c r="C560" s="25"/>
      <c r="D560" s="9"/>
      <c r="E560" s="9"/>
      <c r="F560" s="9"/>
      <c r="G560" s="10"/>
      <c r="H560" s="10"/>
      <c r="I560" s="10"/>
      <c r="J560" s="10"/>
      <c r="K560" s="10"/>
      <c r="L560" s="10"/>
    </row>
  </sheetData>
  <mergeCells count="45">
    <mergeCell ref="B555:F555"/>
    <mergeCell ref="B557:F557"/>
    <mergeCell ref="A558:F558"/>
    <mergeCell ref="B559:F559"/>
    <mergeCell ref="B483:F483"/>
    <mergeCell ref="B498:F498"/>
    <mergeCell ref="B521:F521"/>
    <mergeCell ref="B541:F541"/>
    <mergeCell ref="B549:F549"/>
    <mergeCell ref="B335:F335"/>
    <mergeCell ref="B350:F350"/>
    <mergeCell ref="B372:F372"/>
    <mergeCell ref="B394:F394"/>
    <mergeCell ref="B398:F398"/>
    <mergeCell ref="B274:F274"/>
    <mergeCell ref="B295:F295"/>
    <mergeCell ref="B320:F320"/>
    <mergeCell ref="B328:F328"/>
    <mergeCell ref="B334:F334"/>
    <mergeCell ref="B164:F164"/>
    <mergeCell ref="B165:F165"/>
    <mergeCell ref="B180:F180"/>
    <mergeCell ref="B213:F213"/>
    <mergeCell ref="B259:F259"/>
    <mergeCell ref="A258:F258"/>
    <mergeCell ref="A238:F238"/>
    <mergeCell ref="A252:F252"/>
    <mergeCell ref="B81:F81"/>
    <mergeCell ref="B82:F82"/>
    <mergeCell ref="B98:F98"/>
    <mergeCell ref="A126:F126"/>
    <mergeCell ref="B158:F158"/>
    <mergeCell ref="A148:F148"/>
    <mergeCell ref="B15:F15"/>
    <mergeCell ref="B43:F43"/>
    <mergeCell ref="B66:F66"/>
    <mergeCell ref="B73:F73"/>
    <mergeCell ref="B79:F79"/>
    <mergeCell ref="B476:F476"/>
    <mergeCell ref="B482:F482"/>
    <mergeCell ref="B404:F404"/>
    <mergeCell ref="B405:F405"/>
    <mergeCell ref="B420:F420"/>
    <mergeCell ref="B441:F441"/>
    <mergeCell ref="B465:F46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231"/>
  <sheetViews>
    <sheetView topLeftCell="A203" workbookViewId="0">
      <selection activeCell="B6" sqref="B6"/>
    </sheetView>
  </sheetViews>
  <sheetFormatPr baseColWidth="10" defaultColWidth="11.5703125" defaultRowHeight="14.25" x14ac:dyDescent="0.2"/>
  <cols>
    <col min="1" max="1" width="90.28515625" style="3" bestFit="1" customWidth="1"/>
    <col min="2" max="2" width="37.5703125" style="3" customWidth="1"/>
    <col min="3" max="16384" width="11.5703125" style="3"/>
  </cols>
  <sheetData>
    <row r="1" spans="1:2" ht="15" x14ac:dyDescent="0.25">
      <c r="A1" s="4" t="s">
        <v>7</v>
      </c>
      <c r="B1" s="4" t="s">
        <v>8</v>
      </c>
    </row>
    <row r="2" spans="1:2" x14ac:dyDescent="0.2">
      <c r="A2" s="5" t="s">
        <v>9</v>
      </c>
      <c r="B2" s="3" t="s">
        <v>10</v>
      </c>
    </row>
    <row r="3" spans="1:2" x14ac:dyDescent="0.2">
      <c r="A3" s="5" t="s">
        <v>11</v>
      </c>
      <c r="B3" s="3" t="s">
        <v>12</v>
      </c>
    </row>
    <row r="4" spans="1:2" x14ac:dyDescent="0.2">
      <c r="A4" s="5" t="s">
        <v>13</v>
      </c>
    </row>
    <row r="5" spans="1:2" x14ac:dyDescent="0.2">
      <c r="A5" s="5" t="s">
        <v>14</v>
      </c>
    </row>
    <row r="6" spans="1:2" x14ac:dyDescent="0.2">
      <c r="A6" s="5" t="s">
        <v>15</v>
      </c>
    </row>
    <row r="7" spans="1:2" x14ac:dyDescent="0.2">
      <c r="A7" s="5" t="s">
        <v>16</v>
      </c>
    </row>
    <row r="8" spans="1:2" x14ac:dyDescent="0.2">
      <c r="A8" s="5" t="s">
        <v>17</v>
      </c>
    </row>
    <row r="9" spans="1:2" x14ac:dyDescent="0.2">
      <c r="A9" s="5" t="s">
        <v>18</v>
      </c>
    </row>
    <row r="10" spans="1:2" x14ac:dyDescent="0.2">
      <c r="A10" s="5" t="s">
        <v>19</v>
      </c>
    </row>
    <row r="11" spans="1:2" x14ac:dyDescent="0.2">
      <c r="A11" s="5" t="s">
        <v>20</v>
      </c>
    </row>
    <row r="12" spans="1:2" x14ac:dyDescent="0.2">
      <c r="A12" s="5" t="s">
        <v>21</v>
      </c>
    </row>
    <row r="13" spans="1:2" x14ac:dyDescent="0.2">
      <c r="A13" s="5" t="s">
        <v>22</v>
      </c>
    </row>
    <row r="14" spans="1:2" x14ac:dyDescent="0.2">
      <c r="A14" s="5" t="s">
        <v>23</v>
      </c>
    </row>
    <row r="15" spans="1:2" x14ac:dyDescent="0.2">
      <c r="A15" s="5" t="s">
        <v>24</v>
      </c>
    </row>
    <row r="16" spans="1:2" x14ac:dyDescent="0.2">
      <c r="A16" s="5" t="s">
        <v>25</v>
      </c>
    </row>
    <row r="17" spans="1:1" x14ac:dyDescent="0.2">
      <c r="A17" s="5" t="s">
        <v>26</v>
      </c>
    </row>
    <row r="18" spans="1:1" x14ac:dyDescent="0.2">
      <c r="A18" s="5" t="s">
        <v>27</v>
      </c>
    </row>
    <row r="19" spans="1:1" x14ac:dyDescent="0.2">
      <c r="A19" s="5" t="s">
        <v>28</v>
      </c>
    </row>
    <row r="20" spans="1:1" x14ac:dyDescent="0.2">
      <c r="A20" s="5" t="s">
        <v>29</v>
      </c>
    </row>
    <row r="21" spans="1:1" x14ac:dyDescent="0.2">
      <c r="A21" s="5" t="s">
        <v>30</v>
      </c>
    </row>
    <row r="22" spans="1:1" x14ac:dyDescent="0.2">
      <c r="A22" s="5" t="s">
        <v>31</v>
      </c>
    </row>
    <row r="23" spans="1:1" x14ac:dyDescent="0.2">
      <c r="A23" s="5" t="s">
        <v>32</v>
      </c>
    </row>
    <row r="24" spans="1:1" x14ac:dyDescent="0.2">
      <c r="A24" s="5" t="s">
        <v>33</v>
      </c>
    </row>
    <row r="25" spans="1:1" x14ac:dyDescent="0.2">
      <c r="A25" s="5" t="s">
        <v>34</v>
      </c>
    </row>
    <row r="26" spans="1:1" x14ac:dyDescent="0.2">
      <c r="A26" s="5" t="s">
        <v>35</v>
      </c>
    </row>
    <row r="27" spans="1:1" x14ac:dyDescent="0.2">
      <c r="A27" s="5" t="s">
        <v>36</v>
      </c>
    </row>
    <row r="28" spans="1:1" x14ac:dyDescent="0.2">
      <c r="A28" s="5" t="s">
        <v>37</v>
      </c>
    </row>
    <row r="29" spans="1:1" x14ac:dyDescent="0.2">
      <c r="A29" s="5" t="s">
        <v>38</v>
      </c>
    </row>
    <row r="30" spans="1:1" x14ac:dyDescent="0.2">
      <c r="A30" s="5" t="s">
        <v>39</v>
      </c>
    </row>
    <row r="31" spans="1:1" x14ac:dyDescent="0.2">
      <c r="A31" s="5" t="s">
        <v>40</v>
      </c>
    </row>
    <row r="32" spans="1:1" x14ac:dyDescent="0.2">
      <c r="A32" s="5" t="s">
        <v>41</v>
      </c>
    </row>
    <row r="33" spans="1:1" x14ac:dyDescent="0.2">
      <c r="A33" s="5" t="s">
        <v>42</v>
      </c>
    </row>
    <row r="34" spans="1:1" x14ac:dyDescent="0.2">
      <c r="A34" s="5" t="s">
        <v>43</v>
      </c>
    </row>
    <row r="35" spans="1:1" x14ac:dyDescent="0.2">
      <c r="A35" s="5" t="s">
        <v>44</v>
      </c>
    </row>
    <row r="36" spans="1:1" x14ac:dyDescent="0.2">
      <c r="A36" s="5" t="s">
        <v>45</v>
      </c>
    </row>
    <row r="37" spans="1:1" x14ac:dyDescent="0.2">
      <c r="A37" s="5" t="s">
        <v>46</v>
      </c>
    </row>
    <row r="38" spans="1:1" x14ac:dyDescent="0.2">
      <c r="A38" s="5" t="s">
        <v>47</v>
      </c>
    </row>
    <row r="39" spans="1:1" x14ac:dyDescent="0.2">
      <c r="A39" s="5" t="s">
        <v>48</v>
      </c>
    </row>
    <row r="40" spans="1:1" x14ac:dyDescent="0.2">
      <c r="A40" s="5" t="s">
        <v>49</v>
      </c>
    </row>
    <row r="41" spans="1:1" x14ac:dyDescent="0.2">
      <c r="A41" s="5" t="s">
        <v>50</v>
      </c>
    </row>
    <row r="42" spans="1:1" x14ac:dyDescent="0.2">
      <c r="A42" s="5" t="s">
        <v>51</v>
      </c>
    </row>
    <row r="43" spans="1:1" x14ac:dyDescent="0.2">
      <c r="A43" s="5" t="s">
        <v>52</v>
      </c>
    </row>
    <row r="44" spans="1:1" x14ac:dyDescent="0.2">
      <c r="A44" s="5" t="s">
        <v>53</v>
      </c>
    </row>
    <row r="45" spans="1:1" x14ac:dyDescent="0.2">
      <c r="A45" s="5" t="s">
        <v>54</v>
      </c>
    </row>
    <row r="46" spans="1:1" x14ac:dyDescent="0.2">
      <c r="A46" s="5" t="s">
        <v>55</v>
      </c>
    </row>
    <row r="47" spans="1:1" x14ac:dyDescent="0.2">
      <c r="A47" s="5" t="s">
        <v>56</v>
      </c>
    </row>
    <row r="48" spans="1:1" x14ac:dyDescent="0.2">
      <c r="A48" s="5" t="s">
        <v>57</v>
      </c>
    </row>
    <row r="49" spans="1:1" x14ac:dyDescent="0.2">
      <c r="A49" s="5" t="s">
        <v>58</v>
      </c>
    </row>
    <row r="50" spans="1:1" x14ac:dyDescent="0.2">
      <c r="A50" s="5" t="s">
        <v>59</v>
      </c>
    </row>
    <row r="51" spans="1:1" x14ac:dyDescent="0.2">
      <c r="A51" s="5" t="s">
        <v>60</v>
      </c>
    </row>
    <row r="52" spans="1:1" x14ac:dyDescent="0.2">
      <c r="A52" s="5" t="s">
        <v>61</v>
      </c>
    </row>
    <row r="53" spans="1:1" x14ac:dyDescent="0.2">
      <c r="A53" s="5" t="s">
        <v>62</v>
      </c>
    </row>
    <row r="54" spans="1:1" x14ac:dyDescent="0.2">
      <c r="A54" s="5" t="s">
        <v>63</v>
      </c>
    </row>
    <row r="55" spans="1:1" x14ac:dyDescent="0.2">
      <c r="A55" s="5" t="s">
        <v>64</v>
      </c>
    </row>
    <row r="56" spans="1:1" x14ac:dyDescent="0.2">
      <c r="A56" s="5" t="s">
        <v>65</v>
      </c>
    </row>
    <row r="57" spans="1:1" x14ac:dyDescent="0.2">
      <c r="A57" s="5" t="s">
        <v>66</v>
      </c>
    </row>
    <row r="58" spans="1:1" x14ac:dyDescent="0.2">
      <c r="A58" s="5" t="s">
        <v>67</v>
      </c>
    </row>
    <row r="59" spans="1:1" x14ac:dyDescent="0.2">
      <c r="A59" s="5" t="s">
        <v>68</v>
      </c>
    </row>
    <row r="60" spans="1:1" x14ac:dyDescent="0.2">
      <c r="A60" s="5" t="s">
        <v>69</v>
      </c>
    </row>
    <row r="61" spans="1:1" x14ac:dyDescent="0.2">
      <c r="A61" s="5" t="s">
        <v>70</v>
      </c>
    </row>
    <row r="62" spans="1:1" x14ac:dyDescent="0.2">
      <c r="A62" s="5" t="s">
        <v>71</v>
      </c>
    </row>
    <row r="63" spans="1:1" x14ac:dyDescent="0.2">
      <c r="A63" s="5" t="s">
        <v>72</v>
      </c>
    </row>
    <row r="64" spans="1:1" x14ac:dyDescent="0.2">
      <c r="A64" s="5" t="s">
        <v>73</v>
      </c>
    </row>
    <row r="65" spans="1:1" x14ac:dyDescent="0.2">
      <c r="A65" s="5" t="s">
        <v>74</v>
      </c>
    </row>
    <row r="66" spans="1:1" x14ac:dyDescent="0.2">
      <c r="A66" s="5" t="s">
        <v>75</v>
      </c>
    </row>
    <row r="67" spans="1:1" x14ac:dyDescent="0.2">
      <c r="A67" s="5" t="s">
        <v>76</v>
      </c>
    </row>
    <row r="68" spans="1:1" x14ac:dyDescent="0.2">
      <c r="A68" s="5" t="s">
        <v>77</v>
      </c>
    </row>
    <row r="69" spans="1:1" x14ac:dyDescent="0.2">
      <c r="A69" s="5" t="s">
        <v>78</v>
      </c>
    </row>
    <row r="70" spans="1:1" x14ac:dyDescent="0.2">
      <c r="A70" s="5" t="s">
        <v>79</v>
      </c>
    </row>
    <row r="71" spans="1:1" x14ac:dyDescent="0.2">
      <c r="A71" s="5" t="s">
        <v>80</v>
      </c>
    </row>
    <row r="72" spans="1:1" x14ac:dyDescent="0.2">
      <c r="A72" s="5" t="s">
        <v>81</v>
      </c>
    </row>
    <row r="73" spans="1:1" x14ac:dyDescent="0.2">
      <c r="A73" s="5" t="s">
        <v>82</v>
      </c>
    </row>
    <row r="74" spans="1:1" x14ac:dyDescent="0.2">
      <c r="A74" s="5" t="s">
        <v>83</v>
      </c>
    </row>
    <row r="75" spans="1:1" x14ac:dyDescent="0.2">
      <c r="A75" s="5" t="s">
        <v>84</v>
      </c>
    </row>
    <row r="76" spans="1:1" x14ac:dyDescent="0.2">
      <c r="A76" s="5" t="s">
        <v>85</v>
      </c>
    </row>
    <row r="77" spans="1:1" x14ac:dyDescent="0.2">
      <c r="A77" s="5" t="s">
        <v>86</v>
      </c>
    </row>
    <row r="78" spans="1:1" x14ac:dyDescent="0.2">
      <c r="A78" s="5" t="s">
        <v>87</v>
      </c>
    </row>
    <row r="79" spans="1:1" x14ac:dyDescent="0.2">
      <c r="A79" s="5" t="s">
        <v>88</v>
      </c>
    </row>
    <row r="80" spans="1:1" x14ac:dyDescent="0.2">
      <c r="A80" s="5" t="s">
        <v>89</v>
      </c>
    </row>
    <row r="81" spans="1:1" x14ac:dyDescent="0.2">
      <c r="A81" s="5" t="s">
        <v>90</v>
      </c>
    </row>
    <row r="82" spans="1:1" x14ac:dyDescent="0.2">
      <c r="A82" s="5" t="s">
        <v>91</v>
      </c>
    </row>
    <row r="83" spans="1:1" x14ac:dyDescent="0.2">
      <c r="A83" s="5" t="s">
        <v>92</v>
      </c>
    </row>
    <row r="84" spans="1:1" x14ac:dyDescent="0.2">
      <c r="A84" s="5" t="s">
        <v>93</v>
      </c>
    </row>
    <row r="85" spans="1:1" x14ac:dyDescent="0.2">
      <c r="A85" s="5" t="s">
        <v>94</v>
      </c>
    </row>
    <row r="86" spans="1:1" x14ac:dyDescent="0.2">
      <c r="A86" s="5" t="s">
        <v>95</v>
      </c>
    </row>
    <row r="87" spans="1:1" x14ac:dyDescent="0.2">
      <c r="A87" s="5" t="s">
        <v>96</v>
      </c>
    </row>
    <row r="88" spans="1:1" x14ac:dyDescent="0.2">
      <c r="A88" s="5" t="s">
        <v>97</v>
      </c>
    </row>
    <row r="89" spans="1:1" x14ac:dyDescent="0.2">
      <c r="A89" s="5" t="s">
        <v>98</v>
      </c>
    </row>
    <row r="90" spans="1:1" x14ac:dyDescent="0.2">
      <c r="A90" s="5" t="s">
        <v>99</v>
      </c>
    </row>
    <row r="91" spans="1:1" x14ac:dyDescent="0.2">
      <c r="A91" s="5" t="s">
        <v>100</v>
      </c>
    </row>
    <row r="92" spans="1:1" x14ac:dyDescent="0.2">
      <c r="A92" s="5" t="s">
        <v>101</v>
      </c>
    </row>
    <row r="93" spans="1:1" x14ac:dyDescent="0.2">
      <c r="A93" s="5" t="s">
        <v>102</v>
      </c>
    </row>
    <row r="94" spans="1:1" x14ac:dyDescent="0.2">
      <c r="A94" s="5" t="s">
        <v>103</v>
      </c>
    </row>
    <row r="95" spans="1:1" x14ac:dyDescent="0.2">
      <c r="A95" s="5" t="s">
        <v>104</v>
      </c>
    </row>
    <row r="96" spans="1:1" x14ac:dyDescent="0.2">
      <c r="A96" s="5" t="s">
        <v>105</v>
      </c>
    </row>
    <row r="97" spans="1:1" x14ac:dyDescent="0.2">
      <c r="A97" s="5" t="s">
        <v>106</v>
      </c>
    </row>
    <row r="98" spans="1:1" x14ac:dyDescent="0.2">
      <c r="A98" s="5" t="s">
        <v>107</v>
      </c>
    </row>
    <row r="99" spans="1:1" x14ac:dyDescent="0.2">
      <c r="A99" s="5" t="s">
        <v>108</v>
      </c>
    </row>
    <row r="100" spans="1:1" x14ac:dyDescent="0.2">
      <c r="A100" s="5" t="s">
        <v>109</v>
      </c>
    </row>
    <row r="101" spans="1:1" x14ac:dyDescent="0.2">
      <c r="A101" s="5" t="s">
        <v>110</v>
      </c>
    </row>
    <row r="102" spans="1:1" x14ac:dyDescent="0.2">
      <c r="A102" s="5" t="s">
        <v>111</v>
      </c>
    </row>
    <row r="103" spans="1:1" x14ac:dyDescent="0.2">
      <c r="A103" s="5" t="s">
        <v>112</v>
      </c>
    </row>
    <row r="104" spans="1:1" x14ac:dyDescent="0.2">
      <c r="A104" s="5" t="s">
        <v>113</v>
      </c>
    </row>
    <row r="105" spans="1:1" x14ac:dyDescent="0.2">
      <c r="A105" s="5" t="s">
        <v>114</v>
      </c>
    </row>
    <row r="106" spans="1:1" x14ac:dyDescent="0.2">
      <c r="A106" s="5" t="s">
        <v>115</v>
      </c>
    </row>
    <row r="107" spans="1:1" x14ac:dyDescent="0.2">
      <c r="A107" s="5" t="s">
        <v>116</v>
      </c>
    </row>
    <row r="108" spans="1:1" x14ac:dyDescent="0.2">
      <c r="A108" s="5" t="s">
        <v>117</v>
      </c>
    </row>
    <row r="109" spans="1:1" x14ac:dyDescent="0.2">
      <c r="A109" s="5" t="s">
        <v>118</v>
      </c>
    </row>
    <row r="110" spans="1:1" x14ac:dyDescent="0.2">
      <c r="A110" s="5" t="s">
        <v>119</v>
      </c>
    </row>
    <row r="111" spans="1:1" x14ac:dyDescent="0.2">
      <c r="A111" s="5" t="s">
        <v>120</v>
      </c>
    </row>
    <row r="112" spans="1:1" x14ac:dyDescent="0.2">
      <c r="A112" s="5" t="s">
        <v>121</v>
      </c>
    </row>
    <row r="113" spans="1:1" x14ac:dyDescent="0.2">
      <c r="A113" s="5" t="s">
        <v>122</v>
      </c>
    </row>
    <row r="114" spans="1:1" x14ac:dyDescent="0.2">
      <c r="A114" s="5" t="s">
        <v>123</v>
      </c>
    </row>
    <row r="115" spans="1:1" x14ac:dyDescent="0.2">
      <c r="A115" s="5" t="s">
        <v>124</v>
      </c>
    </row>
    <row r="116" spans="1:1" x14ac:dyDescent="0.2">
      <c r="A116" s="5" t="s">
        <v>125</v>
      </c>
    </row>
    <row r="117" spans="1:1" x14ac:dyDescent="0.2">
      <c r="A117" s="5" t="s">
        <v>126</v>
      </c>
    </row>
    <row r="118" spans="1:1" x14ac:dyDescent="0.2">
      <c r="A118" s="5" t="s">
        <v>127</v>
      </c>
    </row>
    <row r="119" spans="1:1" x14ac:dyDescent="0.2">
      <c r="A119" s="5" t="s">
        <v>128</v>
      </c>
    </row>
    <row r="120" spans="1:1" x14ac:dyDescent="0.2">
      <c r="A120" s="5" t="s">
        <v>129</v>
      </c>
    </row>
    <row r="121" spans="1:1" x14ac:dyDescent="0.2">
      <c r="A121" s="5" t="s">
        <v>130</v>
      </c>
    </row>
    <row r="122" spans="1:1" x14ac:dyDescent="0.2">
      <c r="A122" s="5" t="s">
        <v>131</v>
      </c>
    </row>
    <row r="123" spans="1:1" x14ac:dyDescent="0.2">
      <c r="A123" s="5" t="s">
        <v>132</v>
      </c>
    </row>
    <row r="124" spans="1:1" x14ac:dyDescent="0.2">
      <c r="A124" s="5" t="s">
        <v>133</v>
      </c>
    </row>
    <row r="125" spans="1:1" x14ac:dyDescent="0.2">
      <c r="A125" s="5" t="s">
        <v>133</v>
      </c>
    </row>
    <row r="126" spans="1:1" x14ac:dyDescent="0.2">
      <c r="A126" s="5" t="s">
        <v>134</v>
      </c>
    </row>
    <row r="127" spans="1:1" x14ac:dyDescent="0.2">
      <c r="A127" s="5" t="s">
        <v>134</v>
      </c>
    </row>
    <row r="128" spans="1:1" x14ac:dyDescent="0.2">
      <c r="A128" s="5" t="s">
        <v>135</v>
      </c>
    </row>
    <row r="129" spans="1:1" x14ac:dyDescent="0.2">
      <c r="A129" s="5" t="s">
        <v>136</v>
      </c>
    </row>
    <row r="130" spans="1:1" x14ac:dyDescent="0.2">
      <c r="A130" s="5" t="s">
        <v>137</v>
      </c>
    </row>
    <row r="131" spans="1:1" x14ac:dyDescent="0.2">
      <c r="A131" s="5" t="s">
        <v>138</v>
      </c>
    </row>
    <row r="132" spans="1:1" x14ac:dyDescent="0.2">
      <c r="A132" s="5" t="s">
        <v>139</v>
      </c>
    </row>
    <row r="133" spans="1:1" x14ac:dyDescent="0.2">
      <c r="A133" s="5" t="s">
        <v>140</v>
      </c>
    </row>
    <row r="134" spans="1:1" x14ac:dyDescent="0.2">
      <c r="A134" s="5" t="s">
        <v>141</v>
      </c>
    </row>
    <row r="135" spans="1:1" x14ac:dyDescent="0.2">
      <c r="A135" s="5" t="s">
        <v>142</v>
      </c>
    </row>
    <row r="136" spans="1:1" x14ac:dyDescent="0.2">
      <c r="A136" s="5" t="s">
        <v>143</v>
      </c>
    </row>
    <row r="137" spans="1:1" x14ac:dyDescent="0.2">
      <c r="A137" s="5" t="s">
        <v>144</v>
      </c>
    </row>
    <row r="138" spans="1:1" x14ac:dyDescent="0.2">
      <c r="A138" s="5" t="s">
        <v>145</v>
      </c>
    </row>
    <row r="139" spans="1:1" x14ac:dyDescent="0.2">
      <c r="A139" s="5" t="s">
        <v>146</v>
      </c>
    </row>
    <row r="140" spans="1:1" x14ac:dyDescent="0.2">
      <c r="A140" s="5" t="s">
        <v>147</v>
      </c>
    </row>
    <row r="141" spans="1:1" x14ac:dyDescent="0.2">
      <c r="A141" s="5" t="s">
        <v>148</v>
      </c>
    </row>
    <row r="142" spans="1:1" x14ac:dyDescent="0.2">
      <c r="A142" s="5" t="s">
        <v>149</v>
      </c>
    </row>
    <row r="143" spans="1:1" x14ac:dyDescent="0.2">
      <c r="A143" s="5" t="s">
        <v>150</v>
      </c>
    </row>
    <row r="144" spans="1:1" x14ac:dyDescent="0.2">
      <c r="A144" s="5" t="s">
        <v>151</v>
      </c>
    </row>
    <row r="145" spans="1:1" x14ac:dyDescent="0.2">
      <c r="A145" s="5" t="s">
        <v>152</v>
      </c>
    </row>
    <row r="146" spans="1:1" x14ac:dyDescent="0.2">
      <c r="A146" s="5" t="s">
        <v>153</v>
      </c>
    </row>
    <row r="147" spans="1:1" x14ac:dyDescent="0.2">
      <c r="A147" s="5" t="s">
        <v>154</v>
      </c>
    </row>
    <row r="148" spans="1:1" x14ac:dyDescent="0.2">
      <c r="A148" s="5" t="s">
        <v>155</v>
      </c>
    </row>
    <row r="149" spans="1:1" x14ac:dyDescent="0.2">
      <c r="A149" s="5" t="s">
        <v>156</v>
      </c>
    </row>
    <row r="150" spans="1:1" x14ac:dyDescent="0.2">
      <c r="A150" s="5" t="s">
        <v>157</v>
      </c>
    </row>
    <row r="151" spans="1:1" x14ac:dyDescent="0.2">
      <c r="A151" s="5" t="s">
        <v>158</v>
      </c>
    </row>
    <row r="152" spans="1:1" x14ac:dyDescent="0.2">
      <c r="A152" s="5" t="s">
        <v>159</v>
      </c>
    </row>
    <row r="153" spans="1:1" x14ac:dyDescent="0.2">
      <c r="A153" s="5" t="s">
        <v>160</v>
      </c>
    </row>
    <row r="154" spans="1:1" x14ac:dyDescent="0.2">
      <c r="A154" s="5" t="s">
        <v>161</v>
      </c>
    </row>
    <row r="155" spans="1:1" x14ac:dyDescent="0.2">
      <c r="A155" s="5" t="s">
        <v>162</v>
      </c>
    </row>
    <row r="156" spans="1:1" x14ac:dyDescent="0.2">
      <c r="A156" s="5" t="s">
        <v>163</v>
      </c>
    </row>
    <row r="157" spans="1:1" x14ac:dyDescent="0.2">
      <c r="A157" s="5" t="s">
        <v>164</v>
      </c>
    </row>
    <row r="158" spans="1:1" x14ac:dyDescent="0.2">
      <c r="A158" s="5" t="s">
        <v>165</v>
      </c>
    </row>
    <row r="159" spans="1:1" x14ac:dyDescent="0.2">
      <c r="A159" s="5" t="s">
        <v>166</v>
      </c>
    </row>
    <row r="160" spans="1:1" x14ac:dyDescent="0.2">
      <c r="A160" s="5" t="s">
        <v>167</v>
      </c>
    </row>
    <row r="161" spans="1:1" x14ac:dyDescent="0.2">
      <c r="A161" s="5" t="s">
        <v>168</v>
      </c>
    </row>
    <row r="162" spans="1:1" x14ac:dyDescent="0.2">
      <c r="A162" s="5" t="s">
        <v>169</v>
      </c>
    </row>
    <row r="163" spans="1:1" x14ac:dyDescent="0.2">
      <c r="A163" s="5" t="s">
        <v>170</v>
      </c>
    </row>
    <row r="164" spans="1:1" x14ac:dyDescent="0.2">
      <c r="A164" s="5" t="s">
        <v>171</v>
      </c>
    </row>
    <row r="165" spans="1:1" x14ac:dyDescent="0.2">
      <c r="A165" s="5" t="s">
        <v>172</v>
      </c>
    </row>
    <row r="166" spans="1:1" x14ac:dyDescent="0.2">
      <c r="A166" s="5" t="s">
        <v>173</v>
      </c>
    </row>
    <row r="167" spans="1:1" x14ac:dyDescent="0.2">
      <c r="A167" s="5" t="s">
        <v>174</v>
      </c>
    </row>
    <row r="168" spans="1:1" x14ac:dyDescent="0.2">
      <c r="A168" s="5" t="s">
        <v>175</v>
      </c>
    </row>
    <row r="169" spans="1:1" x14ac:dyDescent="0.2">
      <c r="A169" s="5" t="s">
        <v>176</v>
      </c>
    </row>
    <row r="170" spans="1:1" x14ac:dyDescent="0.2">
      <c r="A170" s="5" t="s">
        <v>177</v>
      </c>
    </row>
    <row r="171" spans="1:1" x14ac:dyDescent="0.2">
      <c r="A171" s="5" t="s">
        <v>178</v>
      </c>
    </row>
    <row r="172" spans="1:1" x14ac:dyDescent="0.2">
      <c r="A172" s="5" t="s">
        <v>179</v>
      </c>
    </row>
    <row r="173" spans="1:1" x14ac:dyDescent="0.2">
      <c r="A173" s="5" t="s">
        <v>180</v>
      </c>
    </row>
    <row r="174" spans="1:1" x14ac:dyDescent="0.2">
      <c r="A174" s="5" t="s">
        <v>181</v>
      </c>
    </row>
    <row r="175" spans="1:1" x14ac:dyDescent="0.2">
      <c r="A175" s="5" t="s">
        <v>182</v>
      </c>
    </row>
    <row r="176" spans="1:1" x14ac:dyDescent="0.2">
      <c r="A176" s="5" t="s">
        <v>183</v>
      </c>
    </row>
    <row r="177" spans="1:1" x14ac:dyDescent="0.2">
      <c r="A177" s="5" t="s">
        <v>184</v>
      </c>
    </row>
    <row r="178" spans="1:1" x14ac:dyDescent="0.2">
      <c r="A178" s="5" t="s">
        <v>185</v>
      </c>
    </row>
    <row r="179" spans="1:1" x14ac:dyDescent="0.2">
      <c r="A179" s="5" t="s">
        <v>186</v>
      </c>
    </row>
    <row r="180" spans="1:1" x14ac:dyDescent="0.2">
      <c r="A180" s="5" t="s">
        <v>187</v>
      </c>
    </row>
    <row r="181" spans="1:1" x14ac:dyDescent="0.2">
      <c r="A181" s="5" t="s">
        <v>188</v>
      </c>
    </row>
    <row r="182" spans="1:1" x14ac:dyDescent="0.2">
      <c r="A182" s="5" t="s">
        <v>189</v>
      </c>
    </row>
    <row r="183" spans="1:1" x14ac:dyDescent="0.2">
      <c r="A183" s="5" t="s">
        <v>190</v>
      </c>
    </row>
    <row r="184" spans="1:1" x14ac:dyDescent="0.2">
      <c r="A184" s="5" t="s">
        <v>191</v>
      </c>
    </row>
    <row r="185" spans="1:1" x14ac:dyDescent="0.2">
      <c r="A185" s="5" t="s">
        <v>192</v>
      </c>
    </row>
    <row r="186" spans="1:1" x14ac:dyDescent="0.2">
      <c r="A186" s="5" t="s">
        <v>193</v>
      </c>
    </row>
    <row r="187" spans="1:1" x14ac:dyDescent="0.2">
      <c r="A187" s="5" t="s">
        <v>194</v>
      </c>
    </row>
    <row r="188" spans="1:1" x14ac:dyDescent="0.2">
      <c r="A188" s="5" t="s">
        <v>195</v>
      </c>
    </row>
    <row r="189" spans="1:1" x14ac:dyDescent="0.2">
      <c r="A189" s="5" t="s">
        <v>196</v>
      </c>
    </row>
    <row r="190" spans="1:1" x14ac:dyDescent="0.2">
      <c r="A190" s="5" t="s">
        <v>197</v>
      </c>
    </row>
    <row r="191" spans="1:1" x14ac:dyDescent="0.2">
      <c r="A191" s="5" t="s">
        <v>198</v>
      </c>
    </row>
    <row r="192" spans="1:1" x14ac:dyDescent="0.2">
      <c r="A192" s="5" t="s">
        <v>199</v>
      </c>
    </row>
    <row r="193" spans="1:1" x14ac:dyDescent="0.2">
      <c r="A193" s="5" t="s">
        <v>200</v>
      </c>
    </row>
    <row r="194" spans="1:1" x14ac:dyDescent="0.2">
      <c r="A194" s="5" t="s">
        <v>201</v>
      </c>
    </row>
    <row r="195" spans="1:1" x14ac:dyDescent="0.2">
      <c r="A195" s="5" t="s">
        <v>202</v>
      </c>
    </row>
    <row r="196" spans="1:1" x14ac:dyDescent="0.2">
      <c r="A196" s="5" t="s">
        <v>203</v>
      </c>
    </row>
    <row r="197" spans="1:1" x14ac:dyDescent="0.2">
      <c r="A197" s="5" t="s">
        <v>204</v>
      </c>
    </row>
    <row r="198" spans="1:1" x14ac:dyDescent="0.2">
      <c r="A198" s="5" t="s">
        <v>205</v>
      </c>
    </row>
    <row r="199" spans="1:1" x14ac:dyDescent="0.2">
      <c r="A199" s="5" t="s">
        <v>206</v>
      </c>
    </row>
    <row r="200" spans="1:1" x14ac:dyDescent="0.2">
      <c r="A200" s="5" t="s">
        <v>207</v>
      </c>
    </row>
    <row r="201" spans="1:1" x14ac:dyDescent="0.2">
      <c r="A201" s="5" t="s">
        <v>208</v>
      </c>
    </row>
    <row r="202" spans="1:1" x14ac:dyDescent="0.2">
      <c r="A202" s="5" t="s">
        <v>209</v>
      </c>
    </row>
    <row r="203" spans="1:1" x14ac:dyDescent="0.2">
      <c r="A203" s="5" t="s">
        <v>210</v>
      </c>
    </row>
    <row r="204" spans="1:1" x14ac:dyDescent="0.2">
      <c r="A204" s="5" t="s">
        <v>211</v>
      </c>
    </row>
    <row r="205" spans="1:1" x14ac:dyDescent="0.2">
      <c r="A205" s="5" t="s">
        <v>212</v>
      </c>
    </row>
    <row r="206" spans="1:1" x14ac:dyDescent="0.2">
      <c r="A206" s="5" t="s">
        <v>213</v>
      </c>
    </row>
    <row r="207" spans="1:1" x14ac:dyDescent="0.2">
      <c r="A207" s="5" t="s">
        <v>214</v>
      </c>
    </row>
    <row r="208" spans="1:1" x14ac:dyDescent="0.2">
      <c r="A208" s="5" t="s">
        <v>215</v>
      </c>
    </row>
    <row r="209" spans="1:1" x14ac:dyDescent="0.2">
      <c r="A209" s="5" t="s">
        <v>216</v>
      </c>
    </row>
    <row r="210" spans="1:1" x14ac:dyDescent="0.2">
      <c r="A210" s="5" t="s">
        <v>217</v>
      </c>
    </row>
    <row r="211" spans="1:1" x14ac:dyDescent="0.2">
      <c r="A211" s="5" t="s">
        <v>218</v>
      </c>
    </row>
    <row r="212" spans="1:1" x14ac:dyDescent="0.2">
      <c r="A212" s="5" t="s">
        <v>219</v>
      </c>
    </row>
    <row r="213" spans="1:1" x14ac:dyDescent="0.2">
      <c r="A213" s="5" t="s">
        <v>220</v>
      </c>
    </row>
    <row r="214" spans="1:1" x14ac:dyDescent="0.2">
      <c r="A214" s="5" t="s">
        <v>221</v>
      </c>
    </row>
    <row r="215" spans="1:1" x14ac:dyDescent="0.2">
      <c r="A215" s="5" t="s">
        <v>222</v>
      </c>
    </row>
    <row r="216" spans="1:1" x14ac:dyDescent="0.2">
      <c r="A216" s="5" t="s">
        <v>223</v>
      </c>
    </row>
    <row r="217" spans="1:1" x14ac:dyDescent="0.2">
      <c r="A217" s="5" t="s">
        <v>224</v>
      </c>
    </row>
    <row r="218" spans="1:1" x14ac:dyDescent="0.2">
      <c r="A218" s="5" t="s">
        <v>225</v>
      </c>
    </row>
    <row r="219" spans="1:1" x14ac:dyDescent="0.2">
      <c r="A219" s="5" t="s">
        <v>226</v>
      </c>
    </row>
    <row r="220" spans="1:1" x14ac:dyDescent="0.2">
      <c r="A220" s="5" t="s">
        <v>227</v>
      </c>
    </row>
    <row r="221" spans="1:1" x14ac:dyDescent="0.2">
      <c r="A221" s="5" t="s">
        <v>228</v>
      </c>
    </row>
    <row r="222" spans="1:1" x14ac:dyDescent="0.2">
      <c r="A222" s="5" t="s">
        <v>229</v>
      </c>
    </row>
    <row r="223" spans="1:1" x14ac:dyDescent="0.2">
      <c r="A223" s="5" t="s">
        <v>230</v>
      </c>
    </row>
    <row r="224" spans="1:1" x14ac:dyDescent="0.2">
      <c r="A224" s="5" t="s">
        <v>231</v>
      </c>
    </row>
    <row r="225" spans="1:1" x14ac:dyDescent="0.2">
      <c r="A225" s="5" t="s">
        <v>232</v>
      </c>
    </row>
    <row r="226" spans="1:1" x14ac:dyDescent="0.2">
      <c r="A226" s="5" t="s">
        <v>233</v>
      </c>
    </row>
    <row r="227" spans="1:1" x14ac:dyDescent="0.2">
      <c r="A227" s="5" t="s">
        <v>234</v>
      </c>
    </row>
    <row r="228" spans="1:1" x14ac:dyDescent="0.2">
      <c r="A228" s="5" t="s">
        <v>235</v>
      </c>
    </row>
    <row r="229" spans="1:1" x14ac:dyDescent="0.2">
      <c r="A229" s="5" t="s">
        <v>236</v>
      </c>
    </row>
    <row r="230" spans="1:1" x14ac:dyDescent="0.2">
      <c r="A230" s="5" t="s">
        <v>237</v>
      </c>
    </row>
    <row r="231" spans="1:1" x14ac:dyDescent="0.2">
      <c r="A231" s="5" t="s">
        <v>238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95808B36192344B047021607060454" ma:contentTypeVersion="13" ma:contentTypeDescription="Crear nuevo documento." ma:contentTypeScope="" ma:versionID="09538098a7b1a09664672e193d6b077c">
  <xsd:schema xmlns:xsd="http://www.w3.org/2001/XMLSchema" xmlns:xs="http://www.w3.org/2001/XMLSchema" xmlns:p="http://schemas.microsoft.com/office/2006/metadata/properties" xmlns:ns2="2dd262c3-f7ab-44d1-a9e4-985fd7d3c2d1" xmlns:ns3="2c6f00ed-b865-42c5-8cea-f5dd5c1e24c5" targetNamespace="http://schemas.microsoft.com/office/2006/metadata/properties" ma:root="true" ma:fieldsID="9a8c0ae3e9c3f2067d7be88fa97ccff0" ns2:_="" ns3:_="">
    <xsd:import namespace="2dd262c3-f7ab-44d1-a9e4-985fd7d3c2d1"/>
    <xsd:import namespace="2c6f00ed-b865-42c5-8cea-f5dd5c1e24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d262c3-f7ab-44d1-a9e4-985fd7d3c2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f00ed-b865-42c5-8cea-f5dd5c1e24c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C84BE9-78B5-4456-8FA0-D2B6E60F37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FB6364-2BA0-4E6F-9159-4AB88CCE34F4}">
  <ds:schemaRefs>
    <ds:schemaRef ds:uri="http://purl.org/dc/terms/"/>
    <ds:schemaRef ds:uri="2dd262c3-f7ab-44d1-a9e4-985fd7d3c2d1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2c6f00ed-b865-42c5-8cea-f5dd5c1e24c5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AFC82E0-CD84-4513-ADF7-C85F7E023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d262c3-f7ab-44d1-a9e4-985fd7d3c2d1"/>
    <ds:schemaRef ds:uri="2c6f00ed-b865-42c5-8cea-f5dd5c1e24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Liquidación</vt:lpstr>
      <vt:lpstr>Lista C4</vt:lpstr>
    </vt:vector>
  </TitlesOfParts>
  <Manager/>
  <Company>Ministerio de Hacienda Costa Rica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Erick Rojas Villalobos</dc:creator>
  <cp:keywords/>
  <dc:description/>
  <cp:lastModifiedBy>Giovanny  Chacón Bascope</cp:lastModifiedBy>
  <cp:revision/>
  <cp:lastPrinted>2022-02-07T19:08:01Z</cp:lastPrinted>
  <dcterms:created xsi:type="dcterms:W3CDTF">2021-11-19T00:09:06Z</dcterms:created>
  <dcterms:modified xsi:type="dcterms:W3CDTF">2023-01-26T21:04:19Z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0x010100D795808B36192344B047021607060454</vt:lpwstr>
  </property>
</Properties>
</file>